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yd\Desktop\2026\1.통계\통계연보\2025(2023년 기준)\페이지수 수정\"/>
    </mc:Choice>
  </mc:AlternateContent>
  <xr:revisionPtr revIDLastSave="0" documentId="8_{CC6DD0C4-373C-4D01-91DB-662ECADBA0CF}" xr6:coauthVersionLast="36" xr6:coauthVersionMax="36" xr10:uidLastSave="{00000000-0000-0000-0000-000000000000}"/>
  <bookViews>
    <workbookView xWindow="32760" yWindow="32760" windowWidth="24540" windowHeight="4770" tabRatio="846" firstSheet="1" activeTab="1" xr2:uid="{00000000-000D-0000-FFFF-FFFF00000000}"/>
  </bookViews>
  <sheets>
    <sheet name="VXXX" sheetId="6" state="veryHidden" r:id="rId1"/>
    <sheet name="55" sheetId="4" r:id="rId2"/>
    <sheet name="1.사업체 총괄" sheetId="10" r:id="rId3"/>
    <sheet name="2.종사자규모별 사업체수 및 종사자수" sheetId="12" r:id="rId4"/>
    <sheet name="3.산업별 사업체수 및 종사자수" sheetId="11" r:id="rId5"/>
  </sheets>
  <definedNames>
    <definedName name="_xlnm.Print_Area" localSheetId="2">'1.사업체 총괄'!$A$1:$U$37</definedName>
    <definedName name="_xlnm.Print_Area" localSheetId="3">'2.종사자규모별 사업체수 및 종사자수'!$A$1:$X$25</definedName>
    <definedName name="_xlnm.Print_Area" localSheetId="4">'3.산업별 사업체수 및 종사자수'!$A$1:$AS$25</definedName>
    <definedName name="_xlnm.Print_Area" localSheetId="1">'55'!$A$1:$E$24</definedName>
  </definedNames>
  <calcPr calcId="191029"/>
</workbook>
</file>

<file path=xl/calcChain.xml><?xml version="1.0" encoding="utf-8"?>
<calcChain xmlns="http://schemas.openxmlformats.org/spreadsheetml/2006/main">
  <c r="T14" i="12" l="1"/>
  <c r="P14" i="12"/>
  <c r="J14" i="12"/>
  <c r="H16" i="10"/>
  <c r="AS14" i="11"/>
  <c r="AR14" i="11"/>
  <c r="AQ14" i="11"/>
  <c r="AP14" i="11"/>
  <c r="AO14" i="11"/>
  <c r="AN14" i="11"/>
  <c r="AL14" i="11"/>
  <c r="AJ14" i="11"/>
  <c r="AH14" i="11"/>
  <c r="AF14" i="11"/>
  <c r="AD14" i="11"/>
  <c r="AB14" i="11"/>
  <c r="Z14" i="11"/>
  <c r="D24" i="11"/>
  <c r="B24" i="11"/>
  <c r="D23" i="11"/>
  <c r="B23" i="11"/>
  <c r="D22" i="11"/>
  <c r="B22" i="11"/>
  <c r="D21" i="11"/>
  <c r="B21" i="11"/>
  <c r="D20" i="11"/>
  <c r="B20" i="11"/>
  <c r="D19" i="11"/>
  <c r="D14" i="11" s="1"/>
  <c r="B19" i="11"/>
  <c r="B14" i="11" s="1"/>
  <c r="D18" i="11"/>
  <c r="B18" i="11"/>
  <c r="D17" i="11"/>
  <c r="B17" i="11"/>
  <c r="D16" i="11"/>
  <c r="B16" i="11"/>
  <c r="X14" i="11"/>
  <c r="W14" i="11"/>
  <c r="U14" i="11"/>
  <c r="T14" i="11"/>
  <c r="S14" i="11"/>
  <c r="R14" i="11"/>
  <c r="Q14" i="11"/>
  <c r="O14" i="11"/>
  <c r="N14" i="11"/>
  <c r="M14" i="11"/>
  <c r="L14" i="11"/>
  <c r="K14" i="11"/>
  <c r="I14" i="11"/>
  <c r="G14" i="11"/>
  <c r="F14" i="11"/>
  <c r="E14" i="11"/>
  <c r="C14" i="11"/>
  <c r="D24" i="12"/>
  <c r="B24" i="12"/>
  <c r="D23" i="12"/>
  <c r="B23" i="12"/>
  <c r="D22" i="12"/>
  <c r="B22" i="12"/>
  <c r="D21" i="12"/>
  <c r="B21" i="12"/>
  <c r="D20" i="12"/>
  <c r="B20" i="12"/>
  <c r="D19" i="12"/>
  <c r="B19" i="12"/>
  <c r="D18" i="12"/>
  <c r="B18" i="12"/>
  <c r="D17" i="12"/>
  <c r="B17" i="12"/>
  <c r="D16" i="12"/>
  <c r="D14" i="12" s="1"/>
  <c r="B16" i="12"/>
  <c r="X14" i="12"/>
  <c r="W14" i="12"/>
  <c r="U14" i="12"/>
  <c r="S14" i="12"/>
  <c r="Q14" i="12"/>
  <c r="O14" i="12"/>
  <c r="M14" i="12"/>
  <c r="K14" i="12"/>
  <c r="I14" i="12"/>
  <c r="H14" i="12"/>
  <c r="G14" i="12"/>
  <c r="F14" i="12"/>
  <c r="E14" i="12"/>
  <c r="C14" i="12"/>
  <c r="T16" i="10"/>
  <c r="R16" i="10"/>
  <c r="Q16" i="10"/>
  <c r="P16" i="10"/>
  <c r="N16" i="10"/>
  <c r="L16" i="10"/>
  <c r="J16" i="10"/>
  <c r="G16" i="10"/>
  <c r="F16" i="10"/>
  <c r="E16" i="10"/>
  <c r="C16" i="10"/>
  <c r="D36" i="10"/>
  <c r="B36" i="10"/>
  <c r="D35" i="10"/>
  <c r="B35" i="10"/>
  <c r="D34" i="10"/>
  <c r="B34" i="10"/>
  <c r="D33" i="10"/>
  <c r="B33" i="10"/>
  <c r="D32" i="10"/>
  <c r="B32" i="10"/>
  <c r="D31" i="10"/>
  <c r="B31" i="10"/>
  <c r="D30" i="10"/>
  <c r="B30" i="10"/>
  <c r="D29" i="10"/>
  <c r="B29" i="10"/>
  <c r="D28" i="10"/>
  <c r="B28" i="10"/>
  <c r="D27" i="10"/>
  <c r="B27" i="10"/>
  <c r="D26" i="10"/>
  <c r="B26" i="10"/>
  <c r="D25" i="10"/>
  <c r="B25" i="10"/>
  <c r="D24" i="10"/>
  <c r="B24" i="10"/>
  <c r="D23" i="10"/>
  <c r="B23" i="10"/>
  <c r="D22" i="10"/>
  <c r="D16" i="10" s="1"/>
  <c r="B22" i="10"/>
  <c r="D21" i="10"/>
  <c r="B21" i="10"/>
  <c r="D20" i="10"/>
  <c r="B20" i="10"/>
  <c r="D19" i="10"/>
  <c r="B19" i="10"/>
  <c r="D18" i="10"/>
  <c r="B18" i="10"/>
  <c r="B14" i="12" l="1"/>
  <c r="B16" i="10"/>
</calcChain>
</file>

<file path=xl/sharedStrings.xml><?xml version="1.0" encoding="utf-8"?>
<sst xmlns="http://schemas.openxmlformats.org/spreadsheetml/2006/main" count="329" uniqueCount="152">
  <si>
    <t xml:space="preserve">   </t>
    <phoneticPr fontId="4" type="noConversion"/>
  </si>
  <si>
    <t>단위 : 개, 명</t>
    <phoneticPr fontId="4" type="noConversion"/>
  </si>
  <si>
    <t>회사법인
Incorporated company</t>
    <phoneticPr fontId="4" type="noConversion"/>
  </si>
  <si>
    <t xml:space="preserve">                  </t>
    <phoneticPr fontId="4" type="noConversion"/>
  </si>
  <si>
    <t>남
Male</t>
    <phoneticPr fontId="4" type="noConversion"/>
  </si>
  <si>
    <t>여
Female</t>
    <phoneticPr fontId="4" type="noConversion"/>
  </si>
  <si>
    <t>교육서비스업
Education</t>
    <phoneticPr fontId="4" type="noConversion"/>
  </si>
  <si>
    <t>Ⅴ. 사 업 체</t>
    <phoneticPr fontId="4" type="noConversion"/>
  </si>
  <si>
    <t>1. 사업체 총괄(계속)</t>
    <phoneticPr fontId="4" type="noConversion"/>
  </si>
  <si>
    <t>1. 사업체 총괄</t>
    <phoneticPr fontId="4" type="noConversion"/>
  </si>
  <si>
    <t>회사이외법인
Non-business corporation</t>
    <phoneticPr fontId="4" type="noConversion"/>
  </si>
  <si>
    <t>예술, 스포츠 및 
여가 관련 서비스업
Arts, sports and recreation related services</t>
    <phoneticPr fontId="4" type="noConversion"/>
  </si>
  <si>
    <t>보건업 및 
사회복지 서비스업
Human health and social work activities</t>
    <phoneticPr fontId="4" type="noConversion"/>
  </si>
  <si>
    <t>금융 및 보험업
Financial and 
insurance activities</t>
    <phoneticPr fontId="4" type="noConversion"/>
  </si>
  <si>
    <t>전문, 과학 및 
기술서비스업
Professional, scientific and technical activities</t>
    <phoneticPr fontId="4" type="noConversion"/>
  </si>
  <si>
    <t>사업체구분별  By type of establishment</t>
    <phoneticPr fontId="4" type="noConversion"/>
  </si>
  <si>
    <t>1. Summary of Establishments by Industry(Cont'd)</t>
    <phoneticPr fontId="4" type="noConversion"/>
  </si>
  <si>
    <t xml:space="preserve"> 조직형태별 </t>
    <phoneticPr fontId="4" type="noConversion"/>
  </si>
  <si>
    <t>농업, 임업 및 
어업
Agriculture, forestry
 and fishing</t>
    <phoneticPr fontId="4" type="noConversion"/>
  </si>
  <si>
    <t xml:space="preserve">1. 사업체 총괄 </t>
  </si>
  <si>
    <t>농업, 임업 및 어업</t>
    <phoneticPr fontId="4" type="noConversion"/>
  </si>
  <si>
    <t>광업</t>
    <phoneticPr fontId="4" type="noConversion"/>
  </si>
  <si>
    <t>제조업</t>
    <phoneticPr fontId="4" type="noConversion"/>
  </si>
  <si>
    <t>건설업</t>
    <phoneticPr fontId="4" type="noConversion"/>
  </si>
  <si>
    <t>도매 및 소매업</t>
    <phoneticPr fontId="4" type="noConversion"/>
  </si>
  <si>
    <t>숙박 및 음식점업</t>
    <phoneticPr fontId="4" type="noConversion"/>
  </si>
  <si>
    <t>금융 및 보험업</t>
    <phoneticPr fontId="4" type="noConversion"/>
  </si>
  <si>
    <t>전문, 과학 및 기술서비스업</t>
    <phoneticPr fontId="4" type="noConversion"/>
  </si>
  <si>
    <t>교육서비스업</t>
    <phoneticPr fontId="4" type="noConversion"/>
  </si>
  <si>
    <t>보건업 및 사회복지 서비스업</t>
    <phoneticPr fontId="4" type="noConversion"/>
  </si>
  <si>
    <t>영 덕 읍 
Yeongdeok-eup</t>
  </si>
  <si>
    <t xml:space="preserve"> 강 구 면
Ganggu-myeon</t>
  </si>
  <si>
    <t>남 정 면
Namjeong-myeon</t>
  </si>
  <si>
    <t>달 산 면
Dalsan-myeon</t>
  </si>
  <si>
    <t>지 품 면
Jipum-myeon</t>
  </si>
  <si>
    <t>축 산 면
Chuksan-myeon</t>
  </si>
  <si>
    <t>영 해 면
Yeonghae-myeon</t>
  </si>
  <si>
    <t>병 곡 면
Byeonggok-myeon</t>
  </si>
  <si>
    <t>창 수 면 
Changsu-myeon</t>
  </si>
  <si>
    <t>Unit : each, person</t>
    <phoneticPr fontId="4" type="noConversion"/>
  </si>
  <si>
    <t>사업시설 관리   및   사업지원 서비스업</t>
    <phoneticPr fontId="4" type="noConversion"/>
  </si>
  <si>
    <t>협회  및  단체, 수리 및 기타 개인 서비스업</t>
    <phoneticPr fontId="4" type="noConversion"/>
  </si>
  <si>
    <t>예술,  스포츠  및  여가  관련  서비스업</t>
    <phoneticPr fontId="4" type="noConversion"/>
  </si>
  <si>
    <t>공공행정,  국방  및  사회보장 행정</t>
    <phoneticPr fontId="4" type="noConversion"/>
  </si>
  <si>
    <t>Establishment</t>
    <phoneticPr fontId="4" type="noConversion"/>
  </si>
  <si>
    <t>사업체
Estab-
lishments</t>
    <phoneticPr fontId="4" type="noConversion"/>
  </si>
  <si>
    <t>종사자
Workers</t>
    <phoneticPr fontId="4" type="noConversion"/>
  </si>
  <si>
    <t>사업체
Establishments</t>
    <phoneticPr fontId="4" type="noConversion"/>
  </si>
  <si>
    <t>숙박 및 음식점업
Accommodation
and food service
activities</t>
    <phoneticPr fontId="4" type="noConversion"/>
  </si>
  <si>
    <t>광업
Mining and 
quarrying</t>
    <phoneticPr fontId="4" type="noConversion"/>
  </si>
  <si>
    <t>제조업
Manufacturing</t>
    <phoneticPr fontId="4" type="noConversion"/>
  </si>
  <si>
    <t>건설업
Construction</t>
    <phoneticPr fontId="4" type="noConversion"/>
  </si>
  <si>
    <t>도매 및 소매업
Wholesale and
retail trade</t>
    <phoneticPr fontId="4" type="noConversion"/>
  </si>
  <si>
    <r>
      <t xml:space="preserve">사업체
</t>
    </r>
    <r>
      <rPr>
        <sz val="7"/>
        <rFont val="굴림체"/>
        <family val="3"/>
        <charset val="129"/>
      </rPr>
      <t>Establish
-ments</t>
    </r>
    <phoneticPr fontId="33" type="noConversion"/>
  </si>
  <si>
    <r>
      <t xml:space="preserve">사업체
</t>
    </r>
    <r>
      <rPr>
        <sz val="7"/>
        <rFont val="굴림체"/>
        <family val="3"/>
        <charset val="129"/>
      </rPr>
      <t>Establish
-ments</t>
    </r>
    <phoneticPr fontId="4" type="noConversion"/>
  </si>
  <si>
    <t xml:space="preserve">
</t>
    <phoneticPr fontId="4" type="noConversion"/>
  </si>
  <si>
    <t>영 해 면
Yeonghae-myeon</t>
    <phoneticPr fontId="33" type="noConversion"/>
  </si>
  <si>
    <t>단위 : 개, 명</t>
    <phoneticPr fontId="4" type="noConversion"/>
  </si>
  <si>
    <t>Unit : each, person</t>
    <phoneticPr fontId="4" type="noConversion"/>
  </si>
  <si>
    <t>연 별 및 
읍 면 별
Year &amp;
Eup·Myeon</t>
    <phoneticPr fontId="4" type="noConversion"/>
  </si>
  <si>
    <t>연별 및 
읍면별
Year &amp;
Eup·Myeon</t>
    <phoneticPr fontId="4" type="noConversion"/>
  </si>
  <si>
    <t>개인
Individual proprietorship</t>
    <phoneticPr fontId="4" type="noConversion"/>
  </si>
  <si>
    <t>비법인단체
Unincorporated association</t>
    <phoneticPr fontId="4" type="noConversion"/>
  </si>
  <si>
    <t>단독사업체
Unit business</t>
    <phoneticPr fontId="4" type="noConversion"/>
  </si>
  <si>
    <t>공장, 지사(점), 영업소
Factory, branch office 
and business office</t>
    <phoneticPr fontId="4" type="noConversion"/>
  </si>
  <si>
    <t>본사, 본점 등
Head office and main store</t>
    <phoneticPr fontId="4" type="noConversion"/>
  </si>
  <si>
    <t>2. 종사자규모별 사업체수 및 종사자수</t>
    <phoneticPr fontId="4" type="noConversion"/>
  </si>
  <si>
    <t>3. 산업별 사업체수 및 종사자수</t>
    <phoneticPr fontId="4" type="noConversion"/>
  </si>
  <si>
    <t>3. Number of Establishments and Workers by Industry</t>
    <phoneticPr fontId="4" type="noConversion"/>
  </si>
  <si>
    <t>3. 산업별 사업체수 및 종사자수(계속)</t>
    <phoneticPr fontId="4" type="noConversion"/>
  </si>
  <si>
    <t>3. Number of Establishments and Workers by Industry(Cont'd)</t>
    <phoneticPr fontId="4" type="noConversion"/>
  </si>
  <si>
    <t xml:space="preserve">3. 산업별 사업체수 및 종사자수 </t>
    <phoneticPr fontId="4" type="noConversion"/>
  </si>
  <si>
    <t xml:space="preserve"> </t>
    <phoneticPr fontId="4" type="noConversion"/>
  </si>
  <si>
    <t xml:space="preserve">2. 종사자규모별 사업체수 및 종사자수 </t>
    <phoneticPr fontId="4" type="noConversion"/>
  </si>
  <si>
    <t>전기, 가스,
증기 및
공기조절 공급업
Electricity, gas, steam 
and air conditioning supply</t>
    <phoneticPr fontId="4" type="noConversion"/>
  </si>
  <si>
    <t>운수 및 창고업
Transportation
and storage</t>
    <phoneticPr fontId="4" type="noConversion"/>
  </si>
  <si>
    <t>정보통신업
Information and communications</t>
    <phoneticPr fontId="4" type="noConversion"/>
  </si>
  <si>
    <t xml:space="preserve">부동산업
Real estate activities </t>
    <phoneticPr fontId="4" type="noConversion"/>
  </si>
  <si>
    <r>
      <t xml:space="preserve">여성          대표자
Female </t>
    </r>
    <r>
      <rPr>
        <sz val="6"/>
        <rFont val="굴림체"/>
        <family val="3"/>
        <charset val="129"/>
      </rPr>
      <t>represen-tatives</t>
    </r>
    <phoneticPr fontId="4" type="noConversion"/>
  </si>
  <si>
    <r>
      <t xml:space="preserve">사업체
</t>
    </r>
    <r>
      <rPr>
        <sz val="7"/>
        <rFont val="굴림체"/>
        <family val="3"/>
        <charset val="129"/>
      </rPr>
      <t>Estab-lishments</t>
    </r>
    <phoneticPr fontId="4" type="noConversion"/>
  </si>
  <si>
    <t>합계
Total</t>
    <phoneticPr fontId="33" type="noConversion"/>
  </si>
  <si>
    <t>사업체
Establishments</t>
    <phoneticPr fontId="33" type="noConversion"/>
  </si>
  <si>
    <t>여성대표자
Female representatives</t>
    <phoneticPr fontId="33" type="noConversion"/>
  </si>
  <si>
    <t>남
Male</t>
    <phoneticPr fontId="33" type="noConversion"/>
  </si>
  <si>
    <t>여
Female</t>
    <phoneticPr fontId="33" type="noConversion"/>
  </si>
  <si>
    <t>종사자 
Workers</t>
    <phoneticPr fontId="33" type="noConversion"/>
  </si>
  <si>
    <t>합계  Total</t>
    <phoneticPr fontId="33" type="noConversion"/>
  </si>
  <si>
    <t>사업체수
Establishments</t>
    <phoneticPr fontId="33" type="noConversion"/>
  </si>
  <si>
    <t>여성          대표자
Female represen-tatives</t>
    <phoneticPr fontId="33" type="noConversion"/>
  </si>
  <si>
    <t>종사자수  
Workers</t>
    <phoneticPr fontId="33" type="noConversion"/>
  </si>
  <si>
    <t>사업체수              Establishments</t>
    <phoneticPr fontId="33" type="noConversion"/>
  </si>
  <si>
    <t>종사자수
Workers</t>
    <phoneticPr fontId="33" type="noConversion"/>
  </si>
  <si>
    <r>
      <t xml:space="preserve">종사자
</t>
    </r>
    <r>
      <rPr>
        <sz val="7"/>
        <rFont val="굴림체"/>
        <family val="3"/>
        <charset val="129"/>
      </rPr>
      <t>Workers</t>
    </r>
    <phoneticPr fontId="4" type="noConversion"/>
  </si>
  <si>
    <t>합계  
Total</t>
    <phoneticPr fontId="4" type="noConversion"/>
  </si>
  <si>
    <t>협회 및 단체, 수리 및 기타 개인서비스업
Membership organizations, repair and other personal services</t>
    <phoneticPr fontId="4" type="noConversion"/>
  </si>
  <si>
    <t>1. Summary of Establishments by Industry</t>
    <phoneticPr fontId="4" type="noConversion"/>
  </si>
  <si>
    <t>연별 및 대분류별
Year &amp; Section</t>
    <phoneticPr fontId="4" type="noConversion"/>
  </si>
  <si>
    <t>연별 및 대분류별
Year &amp; Section</t>
    <phoneticPr fontId="4" type="noConversion"/>
  </si>
  <si>
    <t>2 0 2 0</t>
    <phoneticPr fontId="33" type="noConversion"/>
  </si>
  <si>
    <t>전기, 가스, 증기 및 공기조절 공급업</t>
    <phoneticPr fontId="4" type="noConversion"/>
  </si>
  <si>
    <t>수도,하수 및 폐기물 처리, 원료 재생업</t>
    <phoneticPr fontId="4" type="noConversion"/>
  </si>
  <si>
    <t>운수 및 창고업</t>
    <phoneticPr fontId="4" type="noConversion"/>
  </si>
  <si>
    <t>정보통신업</t>
    <phoneticPr fontId="4" type="noConversion"/>
  </si>
  <si>
    <t>부동산업</t>
    <phoneticPr fontId="4" type="noConversion"/>
  </si>
  <si>
    <t>조직형태별  By the form organization</t>
    <phoneticPr fontId="4" type="noConversion"/>
  </si>
  <si>
    <r>
      <t xml:space="preserve">2. </t>
    </r>
    <r>
      <rPr>
        <b/>
        <sz val="12"/>
        <rFont val="굴림체"/>
        <family val="3"/>
        <charset val="129"/>
      </rPr>
      <t>Number of Establishments and Workers by Workforce Size</t>
    </r>
    <phoneticPr fontId="33" type="noConversion"/>
  </si>
  <si>
    <t>5 ~ 9</t>
    <phoneticPr fontId="33" type="noConversion"/>
  </si>
  <si>
    <t>10 ~ 19</t>
    <phoneticPr fontId="33" type="noConversion"/>
  </si>
  <si>
    <t>20 ~ 49</t>
    <phoneticPr fontId="33" type="noConversion"/>
  </si>
  <si>
    <t>50 ~ 99</t>
    <phoneticPr fontId="33" type="noConversion"/>
  </si>
  <si>
    <t>100 ~ 299</t>
    <phoneticPr fontId="33" type="noConversion"/>
  </si>
  <si>
    <t>300 ~ 499</t>
    <phoneticPr fontId="33" type="noConversion"/>
  </si>
  <si>
    <t>500 ~ 999</t>
    <phoneticPr fontId="33" type="noConversion"/>
  </si>
  <si>
    <t>1,000이상
or more</t>
    <phoneticPr fontId="33" type="noConversion"/>
  </si>
  <si>
    <t>2 0 2 1</t>
    <phoneticPr fontId="33" type="noConversion"/>
  </si>
  <si>
    <t>X</t>
  </si>
  <si>
    <t>수도, 하수 및
폐기물처리, 
원료재생업
Water supply; sewage, waste management, materials recovery</t>
    <phoneticPr fontId="4" type="noConversion"/>
  </si>
  <si>
    <t>사업시설 관리, 
사업지원 및 
임대서비스업
Business facilities management and business support services, rental and leasing activities</t>
    <phoneticPr fontId="4" type="noConversion"/>
  </si>
  <si>
    <t>공공행정, 국방 및 
사회보장행정
Public administration and defence, compulsory social security</t>
    <phoneticPr fontId="4" type="noConversion"/>
  </si>
  <si>
    <t>2 0 1 9</t>
    <phoneticPr fontId="33" type="noConversion"/>
  </si>
  <si>
    <t>2 0 2 2</t>
    <phoneticPr fontId="33" type="noConversion"/>
  </si>
  <si>
    <t>2 0 2 3</t>
    <phoneticPr fontId="4" type="noConversion"/>
  </si>
  <si>
    <t>2 0 2 3</t>
    <phoneticPr fontId="4" type="noConversion"/>
  </si>
  <si>
    <t>2 0 2 3</t>
    <phoneticPr fontId="33" type="noConversion"/>
  </si>
  <si>
    <t>2 0 1 9</t>
    <phoneticPr fontId="33" type="noConversion"/>
  </si>
  <si>
    <t>2 0 2 2</t>
    <phoneticPr fontId="33" type="noConversion"/>
  </si>
  <si>
    <t>2 0 1 9</t>
    <phoneticPr fontId="33" type="noConversion"/>
  </si>
  <si>
    <t>2 0 2 2</t>
    <phoneticPr fontId="33" type="noConversion"/>
  </si>
  <si>
    <t>2 0 2 3</t>
    <phoneticPr fontId="33" type="noConversion"/>
  </si>
  <si>
    <t>X</t>
    <phoneticPr fontId="33" type="noConversion"/>
  </si>
  <si>
    <t>X</t>
    <phoneticPr fontId="33" type="noConversion"/>
  </si>
  <si>
    <t xml:space="preserve"> 강 구 면
Ganggu-myeon</t>
    <phoneticPr fontId="33" type="noConversion"/>
  </si>
  <si>
    <t>X</t>
    <phoneticPr fontId="33" type="noConversion"/>
  </si>
  <si>
    <t>X</t>
    <phoneticPr fontId="33" type="noConversion"/>
  </si>
  <si>
    <t>X</t>
    <phoneticPr fontId="33" type="noConversion"/>
  </si>
  <si>
    <t>X</t>
    <phoneticPr fontId="33" type="noConversion"/>
  </si>
  <si>
    <t>X</t>
    <phoneticPr fontId="33" type="noConversion"/>
  </si>
  <si>
    <t>X</t>
    <phoneticPr fontId="33" type="noConversion"/>
  </si>
  <si>
    <t xml:space="preserve">자료 : 기획예산실(2023년 기준 전국사업체조사 보고서) </t>
    <phoneticPr fontId="33" type="noConversion"/>
  </si>
  <si>
    <t xml:space="preserve">자료 : 기획예산실(2023년 기준 전국사업체조사 보고서)  </t>
    <phoneticPr fontId="4" type="noConversion"/>
  </si>
  <si>
    <t xml:space="preserve">자료 : 기획예산실(2023년 기준 전국사업체조사 보고서)  </t>
    <phoneticPr fontId="33" type="noConversion"/>
  </si>
  <si>
    <t xml:space="preserve">자료 : 기획예산실(2023년 기준 전국사업체조사 보고서) </t>
    <phoneticPr fontId="4" type="noConversion"/>
  </si>
  <si>
    <t>1 ~ 4
persons</t>
    <phoneticPr fontId="33" type="noConversion"/>
  </si>
  <si>
    <r>
      <t xml:space="preserve">Ⅴ. Establishment </t>
    </r>
    <r>
      <rPr>
        <b/>
        <sz val="9"/>
        <rFont val="굴림체"/>
        <family val="3"/>
        <charset val="129"/>
      </rPr>
      <t>57</t>
    </r>
    <phoneticPr fontId="4" type="noConversion"/>
  </si>
  <si>
    <r>
      <rPr>
        <b/>
        <sz val="9"/>
        <rFont val="굴림체"/>
        <family val="3"/>
        <charset val="129"/>
      </rPr>
      <t>58</t>
    </r>
    <r>
      <rPr>
        <sz val="9"/>
        <rFont val="굴림체"/>
        <family val="3"/>
        <charset val="129"/>
      </rPr>
      <t xml:space="preserve"> Ⅴ. 사 업 체</t>
    </r>
    <phoneticPr fontId="4" type="noConversion"/>
  </si>
  <si>
    <r>
      <t xml:space="preserve">Ⅴ. Establishment </t>
    </r>
    <r>
      <rPr>
        <b/>
        <sz val="9"/>
        <rFont val="굴림체"/>
        <family val="3"/>
        <charset val="129"/>
      </rPr>
      <t>59</t>
    </r>
    <phoneticPr fontId="4" type="noConversion"/>
  </si>
  <si>
    <r>
      <rPr>
        <b/>
        <sz val="9"/>
        <rFont val="굴림체"/>
        <family val="3"/>
        <charset val="129"/>
      </rPr>
      <t>60</t>
    </r>
    <r>
      <rPr>
        <sz val="9"/>
        <rFont val="굴림체"/>
        <family val="3"/>
        <charset val="129"/>
      </rPr>
      <t xml:space="preserve"> Ⅴ. 사 업 체</t>
    </r>
    <phoneticPr fontId="4" type="noConversion"/>
  </si>
  <si>
    <r>
      <t xml:space="preserve">Ⅴ. Establishment </t>
    </r>
    <r>
      <rPr>
        <b/>
        <sz val="9"/>
        <rFont val="굴림체"/>
        <family val="3"/>
        <charset val="129"/>
      </rPr>
      <t>61</t>
    </r>
    <phoneticPr fontId="4" type="noConversion"/>
  </si>
  <si>
    <r>
      <rPr>
        <b/>
        <sz val="9"/>
        <rFont val="굴림체"/>
        <family val="3"/>
        <charset val="129"/>
      </rPr>
      <t>62</t>
    </r>
    <r>
      <rPr>
        <sz val="9"/>
        <rFont val="굴림체"/>
        <family val="3"/>
        <charset val="129"/>
      </rPr>
      <t xml:space="preserve"> Ⅴ. 사 업 체</t>
    </r>
    <phoneticPr fontId="4" type="noConversion"/>
  </si>
  <si>
    <r>
      <t xml:space="preserve">Ⅴ. Establishment </t>
    </r>
    <r>
      <rPr>
        <b/>
        <sz val="9"/>
        <rFont val="굴림체"/>
        <family val="3"/>
        <charset val="129"/>
      </rPr>
      <t>63</t>
    </r>
    <phoneticPr fontId="4" type="noConversion"/>
  </si>
  <si>
    <r>
      <rPr>
        <b/>
        <sz val="9"/>
        <rFont val="굴림체"/>
        <family val="3"/>
        <charset val="129"/>
      </rPr>
      <t>64</t>
    </r>
    <r>
      <rPr>
        <sz val="9"/>
        <rFont val="굴림체"/>
        <family val="3"/>
        <charset val="129"/>
      </rPr>
      <t xml:space="preserve"> Ⅴ. 사 업 체</t>
    </r>
    <phoneticPr fontId="4" type="noConversion"/>
  </si>
  <si>
    <r>
      <t xml:space="preserve">Ⅴ. Establishment </t>
    </r>
    <r>
      <rPr>
        <b/>
        <sz val="9"/>
        <rFont val="굴림체"/>
        <family val="3"/>
        <charset val="129"/>
      </rPr>
      <t>65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</si>
</sst>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 * #,##0_ ;_ * \-#,##0_ ;_ * &quot;-&quot;_ ;_ @_ "/>
    <numFmt numFmtId="177" formatCode="#,##0_ "/>
    <numFmt numFmtId="178" formatCode="#,##0_);[Red]\(#,##0\)"/>
  </numFmts>
  <fonts count="40">
    <font>
      <sz val="12"/>
      <name val="바탕체"/>
      <family val="1"/>
      <charset val="129"/>
    </font>
    <font>
      <b/>
      <sz val="12"/>
      <name val="바탕체"/>
      <family val="1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8"/>
      <name val="바탕"/>
      <family val="1"/>
      <charset val="129"/>
    </font>
    <font>
      <sz val="12"/>
      <name val="바탕"/>
      <family val="1"/>
      <charset val="129"/>
    </font>
    <font>
      <sz val="10"/>
      <name val="바탕"/>
      <family val="1"/>
      <charset val="129"/>
    </font>
    <font>
      <b/>
      <sz val="9"/>
      <name val="바탕체"/>
      <family val="1"/>
      <charset val="129"/>
    </font>
    <font>
      <sz val="9"/>
      <name val="바탕"/>
      <family val="1"/>
      <charset val="129"/>
    </font>
    <font>
      <sz val="12"/>
      <name val="Times New Roman"/>
      <family val="1"/>
    </font>
    <font>
      <b/>
      <sz val="12"/>
      <name val="바탕"/>
      <family val="1"/>
      <charset val="129"/>
    </font>
    <font>
      <b/>
      <sz val="9"/>
      <name val="Times New Roman"/>
      <family val="1"/>
    </font>
    <font>
      <sz val="22"/>
      <name val="바탕"/>
      <family val="1"/>
      <charset val="129"/>
    </font>
    <font>
      <sz val="13"/>
      <name val="바탕"/>
      <family val="1"/>
      <charset val="129"/>
    </font>
    <font>
      <sz val="11"/>
      <name val="뼻뮝"/>
      <family val="3"/>
      <charset val="129"/>
    </font>
    <font>
      <sz val="10"/>
      <name val="Arial"/>
      <family val="2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12"/>
      <name val="굴림체"/>
      <family val="3"/>
      <charset val="129"/>
    </font>
    <font>
      <b/>
      <sz val="9"/>
      <name val="굴림체"/>
      <family val="3"/>
      <charset val="129"/>
    </font>
    <font>
      <sz val="9"/>
      <name val="굴림체"/>
      <family val="3"/>
      <charset val="129"/>
    </font>
    <font>
      <b/>
      <sz val="22"/>
      <name val="굴림체"/>
      <family val="3"/>
      <charset val="129"/>
    </font>
    <font>
      <sz val="10"/>
      <name val="굴림체"/>
      <family val="3"/>
      <charset val="129"/>
    </font>
    <font>
      <b/>
      <sz val="11"/>
      <name val="굴림체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b/>
      <sz val="13"/>
      <name val="굴림체"/>
      <family val="3"/>
      <charset val="129"/>
    </font>
    <font>
      <b/>
      <sz val="10"/>
      <name val="굴림체"/>
      <family val="3"/>
      <charset val="129"/>
    </font>
    <font>
      <sz val="8"/>
      <name val="굴림체"/>
      <family val="3"/>
      <charset val="129"/>
    </font>
    <font>
      <b/>
      <sz val="16"/>
      <name val="굴림체"/>
      <family val="3"/>
      <charset val="129"/>
    </font>
    <font>
      <sz val="8"/>
      <name val="바탕체"/>
      <family val="1"/>
      <charset val="129"/>
    </font>
    <font>
      <sz val="10"/>
      <name val="돋움체"/>
      <family val="3"/>
      <charset val="129"/>
    </font>
    <font>
      <sz val="9"/>
      <name val="굴림"/>
      <family val="3"/>
      <charset val="129"/>
    </font>
    <font>
      <sz val="7"/>
      <name val="굴림체"/>
      <family val="3"/>
      <charset val="129"/>
    </font>
    <font>
      <sz val="6"/>
      <name val="굴림체"/>
      <family val="3"/>
      <charset val="129"/>
    </font>
    <font>
      <sz val="6"/>
      <name val="굴림"/>
      <family val="3"/>
      <charset val="129"/>
    </font>
    <font>
      <b/>
      <sz val="9"/>
      <color rgb="FF0000FF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18">
    <xf numFmtId="0" fontId="0" fillId="0" borderId="0"/>
    <xf numFmtId="0" fontId="16" fillId="0" borderId="0"/>
    <xf numFmtId="38" fontId="17" fillId="2" borderId="0" applyNumberFormat="0" applyBorder="0" applyAlignment="0" applyProtection="0"/>
    <xf numFmtId="0" fontId="18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10" fontId="17" fillId="2" borderId="3" applyNumberFormat="0" applyBorder="0" applyAlignment="0" applyProtection="0"/>
    <xf numFmtId="0" fontId="20" fillId="0" borderId="4"/>
    <xf numFmtId="0" fontId="2" fillId="0" borderId="0"/>
    <xf numFmtId="10" fontId="15" fillId="0" borderId="0" applyFont="0" applyFill="0" applyBorder="0" applyAlignment="0" applyProtection="0"/>
    <xf numFmtId="0" fontId="20" fillId="0" borderId="0"/>
    <xf numFmtId="0" fontId="14" fillId="0" borderId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Protection="0"/>
    <xf numFmtId="4" fontId="34" fillId="0" borderId="0" applyNumberFormat="0" applyProtection="0"/>
    <xf numFmtId="0" fontId="2" fillId="0" borderId="0"/>
    <xf numFmtId="0" fontId="2" fillId="0" borderId="0"/>
  </cellStyleXfs>
  <cellXfs count="18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horizontal="right" vertical="center"/>
    </xf>
    <xf numFmtId="0" fontId="21" fillId="2" borderId="0" xfId="0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fill" vertical="center"/>
    </xf>
    <xf numFmtId="0" fontId="23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fill" vertical="center"/>
    </xf>
    <xf numFmtId="0" fontId="27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30" fillId="0" borderId="0" xfId="0" applyFont="1" applyFill="1" applyAlignment="1">
      <alignment horizontal="centerContinuous" vertical="center"/>
    </xf>
    <xf numFmtId="0" fontId="29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center"/>
    </xf>
    <xf numFmtId="0" fontId="31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31" fillId="0" borderId="0" xfId="0" applyFont="1" applyFill="1" applyBorder="1" applyAlignment="1">
      <alignment horizontal="right" vertical="center"/>
    </xf>
    <xf numFmtId="0" fontId="30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9" fillId="0" borderId="4" xfId="0" applyFont="1" applyFill="1" applyBorder="1" applyAlignment="1">
      <alignment vertical="top"/>
    </xf>
    <xf numFmtId="0" fontId="8" fillId="0" borderId="0" xfId="0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23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176" fontId="23" fillId="0" borderId="0" xfId="0" applyNumberFormat="1" applyFont="1" applyFill="1" applyBorder="1" applyAlignment="1">
      <alignment vertical="center"/>
    </xf>
    <xf numFmtId="0" fontId="22" fillId="0" borderId="5" xfId="0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/>
    </xf>
    <xf numFmtId="41" fontId="9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31" fillId="0" borderId="0" xfId="12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2" fillId="0" borderId="0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left" vertical="center"/>
    </xf>
    <xf numFmtId="0" fontId="31" fillId="0" borderId="4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vertical="center"/>
    </xf>
    <xf numFmtId="0" fontId="23" fillId="0" borderId="5" xfId="17" applyFont="1" applyFill="1" applyBorder="1" applyAlignment="1">
      <alignment horizontal="center" vertical="center" wrapText="1"/>
    </xf>
    <xf numFmtId="0" fontId="23" fillId="0" borderId="6" xfId="17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vertical="center"/>
    </xf>
    <xf numFmtId="0" fontId="35" fillId="0" borderId="5" xfId="0" applyFont="1" applyFill="1" applyBorder="1" applyAlignment="1">
      <alignment horizontal="distributed" vertical="center" wrapText="1"/>
    </xf>
    <xf numFmtId="0" fontId="23" fillId="0" borderId="5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35" fillId="0" borderId="5" xfId="0" applyFont="1" applyFill="1" applyBorder="1" applyAlignment="1">
      <alignment vertical="center" shrinkToFit="1"/>
    </xf>
    <xf numFmtId="0" fontId="35" fillId="0" borderId="6" xfId="0" applyFont="1" applyFill="1" applyBorder="1" applyAlignment="1">
      <alignment vertical="center" shrinkToFit="1"/>
    </xf>
    <xf numFmtId="41" fontId="23" fillId="0" borderId="0" xfId="0" applyNumberFormat="1" applyFont="1" applyFill="1" applyBorder="1" applyAlignment="1">
      <alignment vertical="center"/>
    </xf>
    <xf numFmtId="41" fontId="23" fillId="0" borderId="0" xfId="0" applyNumberFormat="1" applyFont="1" applyFill="1" applyAlignment="1">
      <alignment vertical="center"/>
    </xf>
    <xf numFmtId="41" fontId="22" fillId="0" borderId="0" xfId="0" applyNumberFormat="1" applyFont="1" applyFill="1" applyBorder="1" applyAlignment="1">
      <alignment vertical="center"/>
    </xf>
    <xf numFmtId="41" fontId="22" fillId="0" borderId="0" xfId="0" applyNumberFormat="1" applyFont="1" applyFill="1" applyAlignment="1">
      <alignment vertical="center"/>
    </xf>
    <xf numFmtId="176" fontId="22" fillId="0" borderId="0" xfId="12" applyFont="1" applyFill="1" applyBorder="1" applyAlignment="1">
      <alignment horizontal="right" vertical="center" shrinkToFi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3" fillId="0" borderId="0" xfId="12" applyFont="1" applyFill="1" applyBorder="1" applyAlignment="1">
      <alignment horizontal="right" vertical="center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3" fillId="0" borderId="5" xfId="0" applyFont="1" applyFill="1" applyBorder="1" applyAlignment="1">
      <alignment horizontal="center" vertical="center" shrinkToFit="1"/>
    </xf>
    <xf numFmtId="41" fontId="23" fillId="0" borderId="0" xfId="0" applyNumberFormat="1" applyFont="1" applyFill="1" applyAlignment="1">
      <alignment vertical="center" shrinkToFit="1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1" fontId="23" fillId="0" borderId="0" xfId="0" applyNumberFormat="1" applyFont="1" applyFill="1" applyBorder="1" applyAlignment="1">
      <alignment vertical="center" shrinkToFit="1"/>
    </xf>
    <xf numFmtId="0" fontId="8" fillId="0" borderId="7" xfId="0" applyFont="1" applyFill="1" applyBorder="1" applyAlignment="1">
      <alignment vertical="center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Continuous" vertical="center"/>
    </xf>
    <xf numFmtId="0" fontId="21" fillId="0" borderId="4" xfId="0" applyFont="1" applyFill="1" applyBorder="1" applyAlignment="1">
      <alignment vertical="center"/>
    </xf>
    <xf numFmtId="176" fontId="21" fillId="0" borderId="0" xfId="0" applyNumberFormat="1" applyFont="1" applyFill="1" applyAlignment="1">
      <alignment vertical="center"/>
    </xf>
    <xf numFmtId="0" fontId="23" fillId="0" borderId="7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176" fontId="23" fillId="0" borderId="0" xfId="12" applyNumberFormat="1" applyFont="1" applyFill="1" applyBorder="1" applyAlignment="1">
      <alignment vertical="center" shrinkToFit="1"/>
    </xf>
    <xf numFmtId="176" fontId="23" fillId="0" borderId="0" xfId="12" applyFont="1" applyFill="1" applyBorder="1" applyAlignment="1">
      <alignment vertical="center" shrinkToFit="1"/>
    </xf>
    <xf numFmtId="41" fontId="31" fillId="0" borderId="0" xfId="0" applyNumberFormat="1" applyFont="1" applyFill="1" applyAlignment="1">
      <alignment vertical="center"/>
    </xf>
    <xf numFmtId="177" fontId="23" fillId="0" borderId="0" xfId="0" applyNumberFormat="1" applyFont="1" applyFill="1" applyBorder="1" applyAlignment="1">
      <alignment horizontal="right" vertical="center"/>
    </xf>
    <xf numFmtId="177" fontId="23" fillId="0" borderId="0" xfId="0" applyNumberFormat="1" applyFont="1" applyFill="1" applyBorder="1" applyAlignment="1">
      <alignment vertical="center" shrinkToFit="1"/>
    </xf>
    <xf numFmtId="178" fontId="23" fillId="0" borderId="0" xfId="0" applyNumberFormat="1" applyFont="1" applyFill="1" applyBorder="1" applyAlignment="1">
      <alignment vertical="center" shrinkToFit="1"/>
    </xf>
    <xf numFmtId="41" fontId="22" fillId="3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8" fillId="0" borderId="5" xfId="0" applyFont="1" applyFill="1" applyBorder="1" applyAlignment="1">
      <alignment horizontal="distributed" vertical="center" wrapText="1"/>
    </xf>
    <xf numFmtId="0" fontId="35" fillId="0" borderId="5" xfId="0" applyFont="1" applyFill="1" applyBorder="1" applyAlignment="1">
      <alignment horizontal="distributed" vertical="distributed" shrinkToFit="1"/>
    </xf>
    <xf numFmtId="0" fontId="35" fillId="0" borderId="5" xfId="0" applyFont="1" applyFill="1" applyBorder="1" applyAlignment="1">
      <alignment horizontal="distributed" vertical="center" shrinkToFit="1"/>
    </xf>
    <xf numFmtId="41" fontId="39" fillId="0" borderId="0" xfId="12" applyNumberFormat="1" applyFont="1" applyFill="1" applyBorder="1" applyAlignment="1">
      <alignment horizontal="right" vertical="center" shrinkToFit="1"/>
    </xf>
    <xf numFmtId="41" fontId="39" fillId="0" borderId="5" xfId="12" applyNumberFormat="1" applyFont="1" applyFill="1" applyBorder="1" applyAlignment="1">
      <alignment horizontal="right" vertical="center" shrinkToFit="1"/>
    </xf>
    <xf numFmtId="41" fontId="23" fillId="0" borderId="0" xfId="16" applyNumberFormat="1" applyFont="1" applyFill="1" applyBorder="1" applyAlignment="1">
      <alignment horizontal="right" vertical="center"/>
    </xf>
    <xf numFmtId="41" fontId="23" fillId="0" borderId="4" xfId="16" applyNumberFormat="1" applyFont="1" applyFill="1" applyBorder="1" applyAlignment="1">
      <alignment horizontal="right" vertical="center"/>
    </xf>
    <xf numFmtId="41" fontId="23" fillId="0" borderId="0" xfId="16" applyNumberFormat="1" applyFont="1" applyFill="1" applyAlignment="1">
      <alignment vertical="center"/>
    </xf>
    <xf numFmtId="41" fontId="23" fillId="0" borderId="0" xfId="16" applyNumberFormat="1" applyFont="1" applyFill="1" applyAlignment="1">
      <alignment horizontal="right" vertical="center"/>
    </xf>
    <xf numFmtId="41" fontId="23" fillId="0" borderId="0" xfId="16" applyNumberFormat="1" applyFont="1" applyFill="1" applyBorder="1" applyAlignment="1">
      <alignment vertical="center"/>
    </xf>
    <xf numFmtId="41" fontId="23" fillId="0" borderId="4" xfId="16" applyNumberFormat="1" applyFont="1" applyFill="1" applyBorder="1" applyAlignment="1">
      <alignment vertical="center"/>
    </xf>
    <xf numFmtId="41" fontId="23" fillId="0" borderId="0" xfId="16" applyNumberFormat="1" applyFont="1" applyFill="1" applyBorder="1" applyAlignment="1">
      <alignment horizontal="right" vertical="center" shrinkToFit="1"/>
    </xf>
    <xf numFmtId="41" fontId="23" fillId="0" borderId="4" xfId="16" applyNumberFormat="1" applyFont="1" applyFill="1" applyBorder="1" applyAlignment="1">
      <alignment horizontal="right" vertical="center" shrinkToFit="1"/>
    </xf>
    <xf numFmtId="41" fontId="23" fillId="0" borderId="0" xfId="13" applyNumberFormat="1" applyFont="1" applyFill="1" applyBorder="1" applyAlignment="1">
      <alignment horizontal="right" vertical="center" shrinkToFit="1"/>
    </xf>
    <xf numFmtId="41" fontId="23" fillId="0" borderId="0" xfId="13" applyNumberFormat="1" applyFont="1" applyFill="1" applyAlignment="1">
      <alignment horizontal="right" vertical="center" shrinkToFit="1"/>
    </xf>
    <xf numFmtId="41" fontId="23" fillId="0" borderId="0" xfId="13" applyNumberFormat="1" applyFont="1" applyFill="1" applyBorder="1" applyAlignment="1">
      <alignment horizontal="left" vertical="center" shrinkToFit="1"/>
    </xf>
    <xf numFmtId="41" fontId="23" fillId="0" borderId="4" xfId="13" applyNumberFormat="1" applyFont="1" applyFill="1" applyBorder="1" applyAlignment="1">
      <alignment horizontal="right" vertical="center" shrinkToFit="1"/>
    </xf>
    <xf numFmtId="41" fontId="22" fillId="3" borderId="0" xfId="16" applyNumberFormat="1" applyFont="1" applyFill="1" applyBorder="1" applyAlignment="1">
      <alignment vertical="center" shrinkToFit="1"/>
    </xf>
    <xf numFmtId="176" fontId="23" fillId="0" borderId="0" xfId="13" applyFont="1" applyFill="1" applyAlignment="1">
      <alignment vertical="center" shrinkToFit="1"/>
    </xf>
    <xf numFmtId="176" fontId="23" fillId="0" borderId="0" xfId="13" applyFont="1" applyFill="1" applyAlignment="1">
      <alignment horizontal="right" vertical="center" shrinkToFit="1"/>
    </xf>
    <xf numFmtId="176" fontId="23" fillId="0" borderId="4" xfId="13" applyFont="1" applyFill="1" applyBorder="1" applyAlignment="1">
      <alignment vertical="center" shrinkToFit="1"/>
    </xf>
    <xf numFmtId="176" fontId="23" fillId="0" borderId="4" xfId="13" applyFont="1" applyFill="1" applyBorder="1" applyAlignment="1">
      <alignment horizontal="right" vertical="center" shrinkToFit="1"/>
    </xf>
    <xf numFmtId="41" fontId="22" fillId="3" borderId="0" xfId="16" applyNumberFormat="1" applyFont="1" applyFill="1" applyAlignment="1">
      <alignment vertical="center"/>
    </xf>
    <xf numFmtId="41" fontId="22" fillId="3" borderId="0" xfId="16" applyNumberFormat="1" applyFont="1" applyFill="1" applyBorder="1" applyAlignment="1">
      <alignment horizontal="right" vertical="center"/>
    </xf>
    <xf numFmtId="41" fontId="22" fillId="3" borderId="0" xfId="16" applyNumberFormat="1" applyFont="1" applyFill="1" applyBorder="1" applyAlignment="1">
      <alignment vertical="center"/>
    </xf>
    <xf numFmtId="178" fontId="23" fillId="0" borderId="0" xfId="0" applyNumberFormat="1" applyFont="1" applyFill="1" applyBorder="1" applyAlignment="1">
      <alignment horizontal="right" vertical="center" shrinkToFit="1"/>
    </xf>
    <xf numFmtId="41" fontId="22" fillId="3" borderId="0" xfId="16" applyNumberFormat="1" applyFont="1" applyFill="1" applyBorder="1" applyAlignment="1">
      <alignment horizontal="right" vertical="center" shrinkToFit="1"/>
    </xf>
    <xf numFmtId="41" fontId="23" fillId="0" borderId="0" xfId="12" applyNumberFormat="1" applyFont="1" applyFill="1" applyBorder="1" applyAlignment="1">
      <alignment horizontal="right" vertical="center" shrinkToFit="1"/>
    </xf>
    <xf numFmtId="0" fontId="24" fillId="2" borderId="0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right" vertical="center" wrapText="1"/>
    </xf>
    <xf numFmtId="0" fontId="31" fillId="0" borderId="15" xfId="0" applyFont="1" applyFill="1" applyBorder="1" applyAlignment="1">
      <alignment horizontal="left" vertical="center" wrapText="1"/>
    </xf>
    <xf numFmtId="0" fontId="31" fillId="0" borderId="15" xfId="0" applyFont="1" applyFill="1" applyBorder="1" applyAlignment="1">
      <alignment horizontal="right" vertical="center"/>
    </xf>
    <xf numFmtId="0" fontId="23" fillId="0" borderId="11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/>
    </xf>
    <xf numFmtId="0" fontId="23" fillId="0" borderId="36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/>
    </xf>
    <xf numFmtId="0" fontId="23" fillId="0" borderId="39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23" fillId="0" borderId="35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/>
    </xf>
    <xf numFmtId="0" fontId="23" fillId="0" borderId="15" xfId="17" applyFont="1" applyFill="1" applyBorder="1" applyAlignment="1">
      <alignment horizontal="left" vertical="center" wrapText="1"/>
    </xf>
    <xf numFmtId="0" fontId="23" fillId="0" borderId="0" xfId="17" applyFont="1" applyFill="1" applyBorder="1" applyAlignment="1">
      <alignment horizontal="left" vertical="center" wrapText="1"/>
    </xf>
    <xf numFmtId="0" fontId="31" fillId="0" borderId="15" xfId="17" applyFont="1" applyFill="1" applyBorder="1" applyAlignment="1">
      <alignment horizontal="right" vertical="center" wrapText="1"/>
    </xf>
    <xf numFmtId="0" fontId="29" fillId="0" borderId="0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left" vertical="center"/>
    </xf>
    <xf numFmtId="0" fontId="23" fillId="0" borderId="42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/>
    </xf>
    <xf numFmtId="0" fontId="23" fillId="0" borderId="42" xfId="0" applyFont="1" applyFill="1" applyBorder="1" applyAlignment="1">
      <alignment horizontal="center" vertical="center"/>
    </xf>
  </cellXfs>
  <cellStyles count="18">
    <cellStyle name="category" xfId="1" xr:uid="{00000000-0005-0000-0000-000000000000}"/>
    <cellStyle name="Grey" xfId="2" xr:uid="{00000000-0005-0000-0000-000001000000}"/>
    <cellStyle name="HEADER" xfId="3" xr:uid="{00000000-0005-0000-0000-000002000000}"/>
    <cellStyle name="Header1" xfId="4" xr:uid="{00000000-0005-0000-0000-000003000000}"/>
    <cellStyle name="Header2" xfId="5" xr:uid="{00000000-0005-0000-0000-000004000000}"/>
    <cellStyle name="Input [yellow]" xfId="6" xr:uid="{00000000-0005-0000-0000-000005000000}"/>
    <cellStyle name="Model" xfId="7" xr:uid="{00000000-0005-0000-0000-000006000000}"/>
    <cellStyle name="Normal - Style1" xfId="8" xr:uid="{00000000-0005-0000-0000-000007000000}"/>
    <cellStyle name="Percent [2]" xfId="9" xr:uid="{00000000-0005-0000-0000-000008000000}"/>
    <cellStyle name="subhead" xfId="10" xr:uid="{00000000-0005-0000-0000-000009000000}"/>
    <cellStyle name="뷭?_?긚??_1" xfId="11" xr:uid="{00000000-0005-0000-0000-00000A000000}"/>
    <cellStyle name="쉼표 [0]" xfId="12" builtinId="6"/>
    <cellStyle name="쉼표 [0] 2" xfId="13" xr:uid="{00000000-0005-0000-0000-00000C000000}"/>
    <cellStyle name="콤마 [0]_-02.토지기후" xfId="14" xr:uid="{00000000-0005-0000-0000-00000D000000}"/>
    <cellStyle name="콤마_-02.토지기후" xfId="15" xr:uid="{00000000-0005-0000-0000-00000E000000}"/>
    <cellStyle name="표준" xfId="0" builtinId="0"/>
    <cellStyle name="표준 2" xfId="16" xr:uid="{00000000-0005-0000-0000-000010000000}"/>
    <cellStyle name="표준_08전기" xfId="17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5</xdr:row>
      <xdr:rowOff>0</xdr:rowOff>
    </xdr:from>
    <xdr:to>
      <xdr:col>3</xdr:col>
      <xdr:colOff>381000</xdr:colOff>
      <xdr:row>5</xdr:row>
      <xdr:rowOff>28575</xdr:rowOff>
    </xdr:to>
    <xdr:sp macro="" textlink="">
      <xdr:nvSpPr>
        <xdr:cNvPr id="8328" name="Text Box 1">
          <a:extLst>
            <a:ext uri="{FF2B5EF4-FFF2-40B4-BE49-F238E27FC236}">
              <a16:creationId xmlns:a16="http://schemas.microsoft.com/office/drawing/2014/main" id="{0A325B39-27A1-4E66-AB7F-01E482F266B0}"/>
            </a:ext>
          </a:extLst>
        </xdr:cNvPr>
        <xdr:cNvSpPr txBox="1">
          <a:spLocks noChangeArrowheads="1"/>
        </xdr:cNvSpPr>
      </xdr:nvSpPr>
      <xdr:spPr bwMode="auto">
        <a:xfrm>
          <a:off x="2343150" y="12382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5</xdr:row>
      <xdr:rowOff>0</xdr:rowOff>
    </xdr:from>
    <xdr:to>
      <xdr:col>3</xdr:col>
      <xdr:colOff>381000</xdr:colOff>
      <xdr:row>5</xdr:row>
      <xdr:rowOff>28575</xdr:rowOff>
    </xdr:to>
    <xdr:sp macro="" textlink="">
      <xdr:nvSpPr>
        <xdr:cNvPr id="7304" name="Text Box 1">
          <a:extLst>
            <a:ext uri="{FF2B5EF4-FFF2-40B4-BE49-F238E27FC236}">
              <a16:creationId xmlns:a16="http://schemas.microsoft.com/office/drawing/2014/main" id="{6FAC1FA1-DF9C-4748-856A-1A7E8F065194}"/>
            </a:ext>
          </a:extLst>
        </xdr:cNvPr>
        <xdr:cNvSpPr txBox="1">
          <a:spLocks noChangeArrowheads="1"/>
        </xdr:cNvSpPr>
      </xdr:nvSpPr>
      <xdr:spPr bwMode="auto">
        <a:xfrm>
          <a:off x="2238375" y="12858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SheetLayoutView="4" workbookViewId="0"/>
  </sheetViews>
  <sheetFormatPr defaultRowHeight="14.25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tabSelected="1" view="pageBreakPreview" zoomScaleNormal="100" zoomScaleSheetLayoutView="100" workbookViewId="0">
      <selection activeCell="E2" sqref="E2"/>
    </sheetView>
  </sheetViews>
  <sheetFormatPr defaultRowHeight="14.25"/>
  <cols>
    <col min="1" max="1" width="12.5" style="1" customWidth="1"/>
    <col min="2" max="3" width="23.625" style="1" customWidth="1"/>
    <col min="4" max="4" width="3.125" style="1" customWidth="1"/>
    <col min="5" max="5" width="12.5" style="1" customWidth="1"/>
    <col min="6" max="16384" width="9" style="1"/>
  </cols>
  <sheetData>
    <row r="1" spans="1:5" ht="14.25" customHeight="1">
      <c r="A1" s="7"/>
      <c r="B1" s="7"/>
      <c r="C1" s="7"/>
      <c r="D1" s="7"/>
      <c r="E1" s="7"/>
    </row>
    <row r="2" spans="1:5" s="5" customFormat="1" ht="14.25" customHeight="1">
      <c r="A2" s="8"/>
      <c r="B2" s="8"/>
      <c r="C2" s="8"/>
      <c r="D2" s="8"/>
      <c r="E2" s="8">
        <v>55</v>
      </c>
    </row>
    <row r="3" spans="1:5" ht="14.25" customHeight="1">
      <c r="A3" s="7"/>
      <c r="B3" s="7"/>
      <c r="C3" s="7"/>
      <c r="D3" s="7"/>
      <c r="E3" s="7"/>
    </row>
    <row r="4" spans="1:5" ht="14.25" customHeight="1">
      <c r="A4" s="7"/>
      <c r="B4" s="7"/>
      <c r="C4" s="7"/>
      <c r="D4" s="7"/>
      <c r="E4" s="7"/>
    </row>
    <row r="5" spans="1:5" ht="14.25" customHeight="1">
      <c r="A5" s="7"/>
      <c r="B5" s="7"/>
      <c r="C5" s="7"/>
      <c r="D5" s="7"/>
      <c r="E5" s="7"/>
    </row>
    <row r="6" spans="1:5" ht="14.25" customHeight="1">
      <c r="A6" s="7"/>
      <c r="B6" s="7"/>
      <c r="C6" s="7"/>
      <c r="D6" s="7"/>
      <c r="E6" s="7"/>
    </row>
    <row r="7" spans="1:5" ht="14.25" customHeight="1">
      <c r="A7" s="7"/>
      <c r="B7" s="7"/>
      <c r="C7" s="7"/>
      <c r="D7" s="7"/>
      <c r="E7" s="9"/>
    </row>
    <row r="8" spans="1:5" ht="14.25" customHeight="1">
      <c r="A8" s="7"/>
      <c r="B8" s="7"/>
      <c r="C8" s="7"/>
      <c r="D8" s="7"/>
      <c r="E8" s="9"/>
    </row>
    <row r="9" spans="1:5" ht="14.25" customHeight="1">
      <c r="A9" s="7"/>
      <c r="B9" s="7"/>
      <c r="C9" s="7"/>
      <c r="D9" s="7"/>
      <c r="E9" s="9"/>
    </row>
    <row r="10" spans="1:5" ht="14.25" customHeight="1">
      <c r="A10" s="7"/>
      <c r="B10" s="7"/>
      <c r="C10" s="7"/>
      <c r="D10" s="7"/>
      <c r="E10" s="9"/>
    </row>
    <row r="11" spans="1:5" s="6" customFormat="1" ht="42" customHeight="1">
      <c r="A11" s="126" t="s">
        <v>7</v>
      </c>
      <c r="B11" s="126"/>
      <c r="C11" s="126"/>
      <c r="D11" s="126"/>
      <c r="E11" s="126"/>
    </row>
    <row r="12" spans="1:5" s="2" customFormat="1" ht="24" customHeight="1">
      <c r="A12" s="127" t="s">
        <v>44</v>
      </c>
      <c r="B12" s="127"/>
      <c r="C12" s="127"/>
      <c r="D12" s="127"/>
      <c r="E12" s="127"/>
    </row>
    <row r="13" spans="1:5" ht="24" customHeight="1">
      <c r="A13" s="7"/>
      <c r="B13" s="7"/>
      <c r="C13" s="7"/>
      <c r="D13" s="7"/>
      <c r="E13" s="7"/>
    </row>
    <row r="14" spans="1:5" s="3" customFormat="1" ht="24" customHeight="1">
      <c r="A14" s="10"/>
      <c r="B14" s="10" t="s">
        <v>19</v>
      </c>
      <c r="C14" s="11"/>
      <c r="D14" s="12"/>
      <c r="E14" s="10"/>
    </row>
    <row r="15" spans="1:5" s="4" customFormat="1" ht="24" customHeight="1">
      <c r="A15" s="13"/>
      <c r="B15" s="10" t="s">
        <v>73</v>
      </c>
      <c r="C15" s="14"/>
      <c r="D15" s="12"/>
      <c r="E15" s="15"/>
    </row>
    <row r="16" spans="1:5" s="3" customFormat="1" ht="24" customHeight="1">
      <c r="A16" s="10"/>
      <c r="B16" s="10" t="s">
        <v>71</v>
      </c>
      <c r="C16" s="11"/>
      <c r="D16" s="12"/>
      <c r="E16" s="10"/>
    </row>
    <row r="17" spans="1:5" s="4" customFormat="1" ht="14.25" customHeight="1">
      <c r="A17" s="13"/>
      <c r="B17" s="11"/>
      <c r="C17" s="14"/>
      <c r="D17" s="12"/>
      <c r="E17" s="15"/>
    </row>
    <row r="18" spans="1:5" s="4" customFormat="1" ht="14.25" customHeight="1">
      <c r="A18" s="13"/>
      <c r="B18" s="11"/>
      <c r="C18" s="14" t="s">
        <v>72</v>
      </c>
      <c r="D18" s="12"/>
      <c r="E18" s="15"/>
    </row>
    <row r="19" spans="1:5" s="4" customFormat="1" ht="14.25" customHeight="1">
      <c r="A19" s="13"/>
      <c r="B19" s="11"/>
      <c r="C19" s="14"/>
      <c r="D19" s="12"/>
      <c r="E19" s="15"/>
    </row>
    <row r="20" spans="1:5" s="4" customFormat="1" ht="14.25" customHeight="1">
      <c r="A20" s="13"/>
      <c r="B20" s="11"/>
      <c r="C20" s="14"/>
      <c r="D20" s="12"/>
      <c r="E20" s="15"/>
    </row>
    <row r="21" spans="1:5" s="4" customFormat="1" ht="14.25" customHeight="1">
      <c r="A21" s="13"/>
      <c r="B21" s="14"/>
      <c r="C21" s="14"/>
      <c r="D21" s="16" t="s">
        <v>0</v>
      </c>
      <c r="E21" s="15" t="s">
        <v>0</v>
      </c>
    </row>
    <row r="22" spans="1:5" s="4" customFormat="1" ht="14.25" customHeight="1">
      <c r="A22" s="13"/>
      <c r="B22" s="14"/>
      <c r="C22" s="14"/>
      <c r="D22" s="16"/>
      <c r="E22" s="15"/>
    </row>
    <row r="23" spans="1:5" s="2" customFormat="1" ht="14.25" customHeight="1">
      <c r="A23" s="7"/>
      <c r="B23" s="14"/>
      <c r="C23" s="14"/>
      <c r="D23" s="16"/>
      <c r="E23" s="7"/>
    </row>
    <row r="24" spans="1:5" s="2" customFormat="1">
      <c r="A24" s="7"/>
      <c r="B24" s="7"/>
      <c r="C24" s="7"/>
      <c r="D24" s="7"/>
      <c r="E24" s="7"/>
    </row>
  </sheetData>
  <mergeCells count="2">
    <mergeCell ref="A11:E11"/>
    <mergeCell ref="A12:E12"/>
  </mergeCells>
  <phoneticPr fontId="4" type="noConversion"/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Y67"/>
  <sheetViews>
    <sheetView view="pageBreakPreview" topLeftCell="H1" zoomScaleNormal="100" zoomScaleSheetLayoutView="100" workbookViewId="0">
      <selection activeCell="M20" sqref="M20"/>
    </sheetView>
  </sheetViews>
  <sheetFormatPr defaultRowHeight="15.75"/>
  <cols>
    <col min="1" max="1" width="22.5" style="17" customWidth="1"/>
    <col min="2" max="3" width="8" style="17" customWidth="1"/>
    <col min="4" max="4" width="9.125" style="67" customWidth="1"/>
    <col min="5" max="5" width="8" style="67" customWidth="1"/>
    <col min="6" max="6" width="7.25" style="67" customWidth="1"/>
    <col min="7" max="7" width="8.875" style="67" customWidth="1"/>
    <col min="8" max="8" width="8" style="67" customWidth="1"/>
    <col min="9" max="9" width="28.625" style="67" customWidth="1"/>
    <col min="10" max="10" width="9.125" style="67" customWidth="1"/>
    <col min="11" max="11" width="7.5" style="67" customWidth="1"/>
    <col min="12" max="12" width="10.125" style="67" customWidth="1"/>
    <col min="13" max="13" width="8.75" style="67" customWidth="1"/>
    <col min="14" max="14" width="8.625" style="67" customWidth="1"/>
    <col min="15" max="15" width="7.125" style="67" customWidth="1"/>
    <col min="16" max="16" width="14" style="67" customWidth="1"/>
    <col min="17" max="17" width="13.375" style="67" customWidth="1"/>
    <col min="18" max="18" width="13.625" style="67" customWidth="1"/>
    <col min="19" max="19" width="12.5" style="67" customWidth="1"/>
    <col min="20" max="20" width="13.625" style="67" customWidth="1"/>
    <col min="21" max="21" width="12.625" style="75" customWidth="1"/>
    <col min="22" max="16384" width="9" style="67"/>
  </cols>
  <sheetData>
    <row r="1" spans="1:25" ht="11.25" customHeight="1">
      <c r="B1" s="18"/>
      <c r="C1" s="18"/>
      <c r="D1" s="18"/>
      <c r="E1" s="19" t="s">
        <v>3</v>
      </c>
      <c r="F1" s="19"/>
      <c r="H1" s="20"/>
      <c r="I1" s="21"/>
      <c r="J1" s="18"/>
      <c r="K1" s="18"/>
      <c r="L1" s="18"/>
      <c r="N1" s="22"/>
      <c r="O1" s="22"/>
      <c r="P1" s="18"/>
      <c r="Q1" s="18"/>
      <c r="R1" s="18"/>
      <c r="S1" s="18"/>
      <c r="T1" s="18"/>
      <c r="U1" s="20"/>
    </row>
    <row r="2" spans="1:25" s="17" customFormat="1" ht="14.25" customHeight="1">
      <c r="A2" s="18"/>
      <c r="B2" s="18"/>
      <c r="C2" s="18"/>
      <c r="D2" s="18"/>
      <c r="E2" s="18"/>
      <c r="F2" s="18"/>
      <c r="G2" s="18"/>
      <c r="H2" s="20" t="s">
        <v>143</v>
      </c>
      <c r="I2" s="21" t="s">
        <v>144</v>
      </c>
      <c r="J2" s="18"/>
      <c r="K2" s="18"/>
      <c r="L2" s="18"/>
      <c r="M2" s="18"/>
      <c r="N2" s="23"/>
      <c r="O2" s="23"/>
      <c r="P2" s="18"/>
      <c r="Q2" s="18"/>
      <c r="R2" s="18"/>
      <c r="S2" s="18"/>
      <c r="T2" s="18"/>
      <c r="U2" s="20" t="s">
        <v>145</v>
      </c>
    </row>
    <row r="3" spans="1:25" ht="14.25" customHeight="1">
      <c r="B3" s="18"/>
      <c r="C3" s="18"/>
      <c r="D3" s="18"/>
      <c r="E3" s="19" t="s">
        <v>3</v>
      </c>
      <c r="F3" s="19"/>
      <c r="H3" s="20"/>
      <c r="I3" s="21"/>
      <c r="J3" s="18"/>
      <c r="K3" s="18"/>
      <c r="L3" s="18"/>
      <c r="N3" s="22"/>
      <c r="O3" s="22"/>
      <c r="P3" s="18"/>
      <c r="Q3" s="18"/>
      <c r="R3" s="18"/>
      <c r="S3" s="18"/>
      <c r="T3" s="18"/>
      <c r="U3" s="20"/>
    </row>
    <row r="4" spans="1:25" s="17" customFormat="1" ht="22.5" customHeight="1">
      <c r="A4" s="132" t="s">
        <v>9</v>
      </c>
      <c r="B4" s="132"/>
      <c r="C4" s="132"/>
      <c r="D4" s="132"/>
      <c r="E4" s="132"/>
      <c r="F4" s="132"/>
      <c r="G4" s="132"/>
      <c r="H4" s="132"/>
      <c r="I4" s="132" t="s">
        <v>8</v>
      </c>
      <c r="J4" s="132"/>
      <c r="K4" s="132"/>
      <c r="L4" s="132"/>
      <c r="M4" s="132"/>
      <c r="N4" s="132"/>
      <c r="O4" s="132"/>
      <c r="P4" s="135" t="s">
        <v>16</v>
      </c>
      <c r="Q4" s="136"/>
      <c r="R4" s="136"/>
      <c r="S4" s="136"/>
      <c r="T4" s="136"/>
      <c r="U4" s="136"/>
    </row>
    <row r="5" spans="1:25" s="24" customFormat="1" ht="21.75" customHeight="1">
      <c r="A5" s="135" t="s">
        <v>95</v>
      </c>
      <c r="B5" s="136"/>
      <c r="C5" s="136"/>
      <c r="D5" s="136"/>
      <c r="E5" s="136"/>
      <c r="F5" s="136"/>
      <c r="G5" s="136"/>
      <c r="H5" s="136"/>
      <c r="I5" s="132"/>
      <c r="J5" s="132"/>
      <c r="K5" s="132"/>
      <c r="L5" s="132"/>
      <c r="M5" s="132"/>
      <c r="N5" s="132"/>
      <c r="O5" s="132"/>
      <c r="P5" s="136"/>
      <c r="Q5" s="136"/>
      <c r="R5" s="136"/>
      <c r="S5" s="136"/>
      <c r="T5" s="136"/>
      <c r="U5" s="136"/>
    </row>
    <row r="6" spans="1:25" ht="9.7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6"/>
      <c r="Q6" s="26"/>
      <c r="R6" s="26"/>
      <c r="S6" s="25"/>
      <c r="T6" s="25"/>
      <c r="U6" s="27"/>
    </row>
    <row r="7" spans="1:25" ht="14.25" customHeight="1" thickBot="1">
      <c r="A7" s="28" t="s">
        <v>1</v>
      </c>
      <c r="B7" s="29"/>
      <c r="C7" s="29"/>
      <c r="D7" s="30"/>
      <c r="E7" s="30"/>
      <c r="F7" s="30"/>
      <c r="H7" s="31" t="s">
        <v>39</v>
      </c>
      <c r="I7" s="28" t="s">
        <v>1</v>
      </c>
      <c r="J7" s="30"/>
      <c r="K7" s="32"/>
      <c r="L7" s="33"/>
      <c r="N7" s="29"/>
      <c r="O7" s="29"/>
      <c r="P7" s="34"/>
      <c r="Q7" s="34"/>
      <c r="R7" s="34"/>
      <c r="S7" s="25"/>
      <c r="T7" s="25"/>
      <c r="U7" s="31" t="s">
        <v>39</v>
      </c>
    </row>
    <row r="8" spans="1:25" s="37" customFormat="1" ht="15" customHeight="1">
      <c r="A8" s="147" t="s">
        <v>96</v>
      </c>
      <c r="B8" s="153" t="s">
        <v>80</v>
      </c>
      <c r="C8" s="154"/>
      <c r="D8" s="154"/>
      <c r="E8" s="154"/>
      <c r="F8" s="155"/>
      <c r="G8" s="150" t="s">
        <v>17</v>
      </c>
      <c r="H8" s="137"/>
      <c r="I8" s="147" t="s">
        <v>97</v>
      </c>
      <c r="J8" s="160" t="s">
        <v>104</v>
      </c>
      <c r="K8" s="137"/>
      <c r="L8" s="137"/>
      <c r="M8" s="137"/>
      <c r="N8" s="137"/>
      <c r="O8" s="137"/>
      <c r="P8" s="137" t="s">
        <v>15</v>
      </c>
      <c r="Q8" s="137"/>
      <c r="R8" s="137"/>
      <c r="S8" s="137"/>
      <c r="T8" s="137"/>
      <c r="U8" s="137"/>
    </row>
    <row r="9" spans="1:25" s="37" customFormat="1" ht="36" customHeight="1">
      <c r="A9" s="148"/>
      <c r="B9" s="156"/>
      <c r="C9" s="157"/>
      <c r="D9" s="157"/>
      <c r="E9" s="157"/>
      <c r="F9" s="158"/>
      <c r="G9" s="133" t="s">
        <v>61</v>
      </c>
      <c r="H9" s="139"/>
      <c r="I9" s="148"/>
      <c r="J9" s="159" t="s">
        <v>2</v>
      </c>
      <c r="K9" s="134"/>
      <c r="L9" s="133" t="s">
        <v>10</v>
      </c>
      <c r="M9" s="138"/>
      <c r="N9" s="133" t="s">
        <v>62</v>
      </c>
      <c r="O9" s="139"/>
      <c r="P9" s="139" t="s">
        <v>63</v>
      </c>
      <c r="Q9" s="138"/>
      <c r="R9" s="133" t="s">
        <v>64</v>
      </c>
      <c r="S9" s="134"/>
      <c r="T9" s="139" t="s">
        <v>65</v>
      </c>
      <c r="U9" s="138"/>
    </row>
    <row r="10" spans="1:25" s="37" customFormat="1" ht="28.5" customHeight="1">
      <c r="A10" s="148"/>
      <c r="B10" s="128" t="s">
        <v>81</v>
      </c>
      <c r="C10" s="129"/>
      <c r="D10" s="130" t="s">
        <v>85</v>
      </c>
      <c r="E10" s="131"/>
      <c r="F10" s="129"/>
      <c r="G10" s="140" t="s">
        <v>45</v>
      </c>
      <c r="H10" s="130" t="s">
        <v>46</v>
      </c>
      <c r="I10" s="148"/>
      <c r="J10" s="151" t="s">
        <v>45</v>
      </c>
      <c r="K10" s="130" t="s">
        <v>46</v>
      </c>
      <c r="L10" s="140" t="s">
        <v>45</v>
      </c>
      <c r="M10" s="130" t="s">
        <v>46</v>
      </c>
      <c r="N10" s="140" t="s">
        <v>45</v>
      </c>
      <c r="O10" s="130" t="s">
        <v>46</v>
      </c>
      <c r="P10" s="129" t="s">
        <v>47</v>
      </c>
      <c r="Q10" s="130" t="s">
        <v>46</v>
      </c>
      <c r="R10" s="140" t="s">
        <v>47</v>
      </c>
      <c r="S10" s="130" t="s">
        <v>46</v>
      </c>
      <c r="T10" s="140" t="s">
        <v>47</v>
      </c>
      <c r="U10" s="130" t="s">
        <v>46</v>
      </c>
    </row>
    <row r="11" spans="1:25" s="77" customFormat="1" ht="28.5" customHeight="1">
      <c r="A11" s="149"/>
      <c r="B11" s="79"/>
      <c r="C11" s="86" t="s">
        <v>82</v>
      </c>
      <c r="D11" s="85"/>
      <c r="E11" s="80" t="s">
        <v>83</v>
      </c>
      <c r="F11" s="80" t="s">
        <v>84</v>
      </c>
      <c r="G11" s="141"/>
      <c r="H11" s="146"/>
      <c r="I11" s="149"/>
      <c r="J11" s="152"/>
      <c r="K11" s="146"/>
      <c r="L11" s="141"/>
      <c r="M11" s="146"/>
      <c r="N11" s="141"/>
      <c r="O11" s="146"/>
      <c r="P11" s="145"/>
      <c r="Q11" s="146"/>
      <c r="R11" s="141"/>
      <c r="S11" s="146"/>
      <c r="T11" s="141"/>
      <c r="U11" s="146"/>
    </row>
    <row r="12" spans="1:25" s="39" customFormat="1" ht="19.899999999999999" customHeight="1">
      <c r="A12" s="57" t="s">
        <v>119</v>
      </c>
      <c r="B12" s="62">
        <v>4001</v>
      </c>
      <c r="C12" s="93">
        <v>1795</v>
      </c>
      <c r="D12" s="62">
        <v>13776</v>
      </c>
      <c r="E12" s="62">
        <v>7356</v>
      </c>
      <c r="F12" s="62">
        <v>6420</v>
      </c>
      <c r="G12" s="62">
        <v>3265</v>
      </c>
      <c r="H12" s="62">
        <v>6373</v>
      </c>
      <c r="I12" s="57" t="s">
        <v>119</v>
      </c>
      <c r="J12" s="61">
        <v>286</v>
      </c>
      <c r="K12" s="61">
        <v>2746</v>
      </c>
      <c r="L12" s="61">
        <v>269</v>
      </c>
      <c r="M12" s="61">
        <v>3936</v>
      </c>
      <c r="N12" s="61">
        <v>181</v>
      </c>
      <c r="O12" s="61">
        <v>721</v>
      </c>
      <c r="P12" s="61">
        <v>3836</v>
      </c>
      <c r="Q12" s="61">
        <v>12064</v>
      </c>
      <c r="R12" s="61">
        <v>144</v>
      </c>
      <c r="S12" s="61">
        <v>1459</v>
      </c>
      <c r="T12" s="61">
        <v>21</v>
      </c>
      <c r="U12" s="61">
        <v>253</v>
      </c>
    </row>
    <row r="13" spans="1:25" ht="19.899999999999999" customHeight="1">
      <c r="A13" s="57" t="s">
        <v>98</v>
      </c>
      <c r="B13" s="62">
        <v>5256</v>
      </c>
      <c r="C13" s="93">
        <v>2206</v>
      </c>
      <c r="D13" s="62">
        <v>14597</v>
      </c>
      <c r="E13" s="62">
        <v>8108</v>
      </c>
      <c r="F13" s="62">
        <v>6489</v>
      </c>
      <c r="G13" s="62">
        <v>4317</v>
      </c>
      <c r="H13" s="62">
        <v>6680</v>
      </c>
      <c r="I13" s="57" t="s">
        <v>98</v>
      </c>
      <c r="J13" s="61">
        <v>460</v>
      </c>
      <c r="K13" s="61">
        <v>3405</v>
      </c>
      <c r="L13" s="61">
        <v>401</v>
      </c>
      <c r="M13" s="61">
        <v>3984</v>
      </c>
      <c r="N13" s="61">
        <v>78</v>
      </c>
      <c r="O13" s="61">
        <v>528</v>
      </c>
      <c r="P13" s="61">
        <v>5079</v>
      </c>
      <c r="Q13" s="61">
        <v>12942</v>
      </c>
      <c r="R13" s="61">
        <v>152</v>
      </c>
      <c r="S13" s="61">
        <v>1333</v>
      </c>
      <c r="T13" s="61">
        <v>25</v>
      </c>
      <c r="U13" s="61">
        <v>322</v>
      </c>
    </row>
    <row r="14" spans="1:25" s="66" customFormat="1" ht="19.899999999999999" customHeight="1">
      <c r="A14" s="57" t="s">
        <v>114</v>
      </c>
      <c r="B14" s="62">
        <v>5619</v>
      </c>
      <c r="C14" s="93">
        <v>2360</v>
      </c>
      <c r="D14" s="62">
        <v>14723</v>
      </c>
      <c r="E14" s="62">
        <v>8070</v>
      </c>
      <c r="F14" s="62">
        <v>6653</v>
      </c>
      <c r="G14" s="62">
        <v>4634</v>
      </c>
      <c r="H14" s="62">
        <v>6898</v>
      </c>
      <c r="I14" s="57" t="s">
        <v>114</v>
      </c>
      <c r="J14" s="61">
        <v>458</v>
      </c>
      <c r="K14" s="61">
        <v>3124</v>
      </c>
      <c r="L14" s="61">
        <v>413</v>
      </c>
      <c r="M14" s="61">
        <v>4048</v>
      </c>
      <c r="N14" s="61">
        <v>114</v>
      </c>
      <c r="O14" s="61">
        <v>653</v>
      </c>
      <c r="P14" s="61">
        <v>5436</v>
      </c>
      <c r="Q14" s="61">
        <v>13047</v>
      </c>
      <c r="R14" s="61">
        <v>156</v>
      </c>
      <c r="S14" s="61">
        <v>1281</v>
      </c>
      <c r="T14" s="61">
        <v>27</v>
      </c>
      <c r="U14" s="61">
        <v>395</v>
      </c>
      <c r="V14" s="40"/>
      <c r="W14" s="40"/>
      <c r="X14" s="40"/>
      <c r="Y14" s="40"/>
    </row>
    <row r="15" spans="1:25" s="66" customFormat="1" ht="19.899999999999999" customHeight="1">
      <c r="A15" s="57" t="s">
        <v>120</v>
      </c>
      <c r="B15" s="62">
        <v>5741</v>
      </c>
      <c r="C15" s="93">
        <v>2424</v>
      </c>
      <c r="D15" s="62">
        <v>14821</v>
      </c>
      <c r="E15" s="62">
        <v>7982</v>
      </c>
      <c r="F15" s="62">
        <v>6839</v>
      </c>
      <c r="G15" s="62">
        <v>4718</v>
      </c>
      <c r="H15" s="62">
        <v>6797</v>
      </c>
      <c r="I15" s="57" t="s">
        <v>120</v>
      </c>
      <c r="J15" s="61">
        <v>465</v>
      </c>
      <c r="K15" s="61">
        <v>3148</v>
      </c>
      <c r="L15" s="61">
        <v>423</v>
      </c>
      <c r="M15" s="61">
        <v>4086</v>
      </c>
      <c r="N15" s="61">
        <v>135</v>
      </c>
      <c r="O15" s="61">
        <v>790</v>
      </c>
      <c r="P15" s="61">
        <v>5553</v>
      </c>
      <c r="Q15" s="61">
        <v>13034</v>
      </c>
      <c r="R15" s="61">
        <v>160</v>
      </c>
      <c r="S15" s="61">
        <v>1355</v>
      </c>
      <c r="T15" s="61">
        <v>28</v>
      </c>
      <c r="U15" s="61">
        <v>432</v>
      </c>
      <c r="V15" s="40"/>
      <c r="W15" s="40"/>
      <c r="X15" s="40"/>
      <c r="Y15" s="40"/>
    </row>
    <row r="16" spans="1:25" s="97" customFormat="1" ht="19.899999999999999" customHeight="1">
      <c r="A16" s="41" t="s">
        <v>121</v>
      </c>
      <c r="B16" s="120">
        <f>IF(SUM(B18:B36)=SUM(G16,J16,L16,N16),SUM(B18:B36),"ERR")</f>
        <v>5791</v>
      </c>
      <c r="C16" s="121">
        <f>SUM(C18:C36)</f>
        <v>2420</v>
      </c>
      <c r="D16" s="120">
        <f>IF(SUM(D18:D36)=SUM(E16:F16),SUM(D18:D36),"ERR")</f>
        <v>14763</v>
      </c>
      <c r="E16" s="120">
        <f>SUM(E18:E36)</f>
        <v>8077</v>
      </c>
      <c r="F16" s="120">
        <f>SUM(F18:F36)</f>
        <v>6686</v>
      </c>
      <c r="G16" s="120">
        <f>SUM(G18:G36)</f>
        <v>4666</v>
      </c>
      <c r="H16" s="96">
        <f>SUM(H18:H36)</f>
        <v>6628</v>
      </c>
      <c r="I16" s="41" t="s">
        <v>122</v>
      </c>
      <c r="J16" s="122">
        <f>SUM(J18:J36)</f>
        <v>489</v>
      </c>
      <c r="K16" s="122">
        <v>2954</v>
      </c>
      <c r="L16" s="122">
        <f t="shared" ref="L16:R16" si="0">SUM(L18:L36)</f>
        <v>417</v>
      </c>
      <c r="M16" s="122">
        <v>4230</v>
      </c>
      <c r="N16" s="122">
        <f>SUM(N18:N36)</f>
        <v>219</v>
      </c>
      <c r="O16" s="122">
        <v>951</v>
      </c>
      <c r="P16" s="122">
        <f t="shared" si="0"/>
        <v>5604</v>
      </c>
      <c r="Q16" s="122">
        <f t="shared" si="0"/>
        <v>13063</v>
      </c>
      <c r="R16" s="122">
        <f t="shared" si="0"/>
        <v>163</v>
      </c>
      <c r="S16" s="122">
        <v>1325</v>
      </c>
      <c r="T16" s="122">
        <f>SUM(T18:T36)</f>
        <v>24</v>
      </c>
      <c r="U16" s="122">
        <v>375</v>
      </c>
      <c r="V16" s="52"/>
      <c r="W16" s="52"/>
      <c r="X16" s="52"/>
      <c r="Y16" s="52"/>
    </row>
    <row r="17" spans="1:25" ht="10.5" customHeight="1">
      <c r="A17" s="41"/>
      <c r="B17" s="64"/>
      <c r="C17" s="64"/>
      <c r="D17" s="64"/>
      <c r="E17" s="64"/>
      <c r="F17" s="64"/>
      <c r="G17" s="64"/>
      <c r="H17" s="64"/>
      <c r="I17" s="41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</row>
    <row r="18" spans="1:25" s="35" customFormat="1" ht="19.350000000000001" customHeight="1">
      <c r="A18" s="56" t="s">
        <v>20</v>
      </c>
      <c r="B18" s="62">
        <f>SUM(G18,J18,L18,N18)</f>
        <v>31</v>
      </c>
      <c r="C18" s="103">
        <v>2</v>
      </c>
      <c r="D18" s="62">
        <f>SUM(E18:F18)</f>
        <v>151</v>
      </c>
      <c r="E18" s="105">
        <v>123</v>
      </c>
      <c r="F18" s="105">
        <v>28</v>
      </c>
      <c r="G18" s="105">
        <v>0</v>
      </c>
      <c r="H18" s="105">
        <v>0</v>
      </c>
      <c r="I18" s="56" t="s">
        <v>20</v>
      </c>
      <c r="J18" s="107">
        <v>18</v>
      </c>
      <c r="K18" s="105">
        <v>82</v>
      </c>
      <c r="L18" s="105">
        <v>10</v>
      </c>
      <c r="M18" s="105">
        <v>66</v>
      </c>
      <c r="N18" s="105">
        <v>3</v>
      </c>
      <c r="O18" s="106">
        <v>3</v>
      </c>
      <c r="P18" s="105">
        <v>28</v>
      </c>
      <c r="Q18" s="105">
        <v>117</v>
      </c>
      <c r="R18" s="105">
        <v>3</v>
      </c>
      <c r="S18" s="105">
        <v>34</v>
      </c>
      <c r="T18" s="105">
        <v>0</v>
      </c>
      <c r="U18" s="107">
        <v>0</v>
      </c>
      <c r="V18" s="55"/>
      <c r="W18" s="55"/>
      <c r="X18" s="55"/>
      <c r="Y18" s="55"/>
    </row>
    <row r="19" spans="1:25" s="35" customFormat="1" ht="19.350000000000001" customHeight="1">
      <c r="A19" s="56" t="s">
        <v>21</v>
      </c>
      <c r="B19" s="62">
        <f t="shared" ref="B19:B36" si="1">SUM(G19,J19,L19,N19)</f>
        <v>11</v>
      </c>
      <c r="C19" s="103">
        <v>1</v>
      </c>
      <c r="D19" s="62">
        <f t="shared" ref="D19:D36" si="2">SUM(E19:F19)</f>
        <v>50</v>
      </c>
      <c r="E19" s="105">
        <v>42</v>
      </c>
      <c r="F19" s="105">
        <v>8</v>
      </c>
      <c r="G19" s="105">
        <v>0</v>
      </c>
      <c r="H19" s="106">
        <v>0</v>
      </c>
      <c r="I19" s="56" t="s">
        <v>21</v>
      </c>
      <c r="J19" s="107">
        <v>11</v>
      </c>
      <c r="K19" s="105">
        <v>50</v>
      </c>
      <c r="L19" s="105">
        <v>0</v>
      </c>
      <c r="M19" s="105">
        <v>0</v>
      </c>
      <c r="N19" s="105">
        <v>0</v>
      </c>
      <c r="O19" s="105">
        <v>0</v>
      </c>
      <c r="P19" s="105">
        <v>10</v>
      </c>
      <c r="Q19" s="105">
        <v>31</v>
      </c>
      <c r="R19" s="105">
        <v>1</v>
      </c>
      <c r="S19" s="106" t="s">
        <v>115</v>
      </c>
      <c r="T19" s="105">
        <v>0</v>
      </c>
      <c r="U19" s="107">
        <v>0</v>
      </c>
      <c r="V19" s="55"/>
      <c r="W19" s="55"/>
      <c r="X19" s="55"/>
      <c r="Y19" s="55"/>
    </row>
    <row r="20" spans="1:25" s="35" customFormat="1" ht="19.350000000000001" customHeight="1">
      <c r="A20" s="56" t="s">
        <v>22</v>
      </c>
      <c r="B20" s="62">
        <f t="shared" si="1"/>
        <v>319</v>
      </c>
      <c r="C20" s="103">
        <v>104</v>
      </c>
      <c r="D20" s="62">
        <f t="shared" si="2"/>
        <v>1093</v>
      </c>
      <c r="E20" s="105">
        <v>598</v>
      </c>
      <c r="F20" s="105">
        <v>495</v>
      </c>
      <c r="G20" s="106">
        <v>250</v>
      </c>
      <c r="H20" s="105">
        <v>500</v>
      </c>
      <c r="I20" s="56" t="s">
        <v>22</v>
      </c>
      <c r="J20" s="107">
        <v>59</v>
      </c>
      <c r="K20" s="105">
        <v>520</v>
      </c>
      <c r="L20" s="105">
        <v>10</v>
      </c>
      <c r="M20" s="105">
        <v>73</v>
      </c>
      <c r="N20" s="105">
        <v>0</v>
      </c>
      <c r="O20" s="105">
        <v>0</v>
      </c>
      <c r="P20" s="105">
        <v>311</v>
      </c>
      <c r="Q20" s="105">
        <v>1025</v>
      </c>
      <c r="R20" s="105">
        <v>7</v>
      </c>
      <c r="S20" s="105">
        <v>60</v>
      </c>
      <c r="T20" s="105">
        <v>1</v>
      </c>
      <c r="U20" s="106" t="s">
        <v>115</v>
      </c>
      <c r="V20" s="55"/>
      <c r="W20" s="55"/>
      <c r="X20" s="55"/>
      <c r="Y20" s="55"/>
    </row>
    <row r="21" spans="1:25" s="35" customFormat="1" ht="19.350000000000001" customHeight="1">
      <c r="A21" s="98" t="s">
        <v>99</v>
      </c>
      <c r="B21" s="62">
        <f t="shared" si="1"/>
        <v>507</v>
      </c>
      <c r="C21" s="103">
        <v>198</v>
      </c>
      <c r="D21" s="62">
        <f t="shared" si="2"/>
        <v>550</v>
      </c>
      <c r="E21" s="105">
        <v>349</v>
      </c>
      <c r="F21" s="107">
        <v>201</v>
      </c>
      <c r="G21" s="105">
        <v>476</v>
      </c>
      <c r="H21" s="105">
        <v>476</v>
      </c>
      <c r="I21" s="98" t="s">
        <v>99</v>
      </c>
      <c r="J21" s="105">
        <v>29</v>
      </c>
      <c r="K21" s="105">
        <v>38</v>
      </c>
      <c r="L21" s="105">
        <v>2</v>
      </c>
      <c r="M21" s="106" t="s">
        <v>115</v>
      </c>
      <c r="N21" s="105">
        <v>0</v>
      </c>
      <c r="O21" s="105">
        <v>0</v>
      </c>
      <c r="P21" s="105">
        <v>501</v>
      </c>
      <c r="Q21" s="105">
        <v>510</v>
      </c>
      <c r="R21" s="105">
        <v>5</v>
      </c>
      <c r="S21" s="105">
        <v>39</v>
      </c>
      <c r="T21" s="105">
        <v>1</v>
      </c>
      <c r="U21" s="103" t="s">
        <v>115</v>
      </c>
      <c r="V21" s="55"/>
      <c r="W21" s="55"/>
      <c r="X21" s="55"/>
      <c r="Y21" s="55"/>
    </row>
    <row r="22" spans="1:25" s="35" customFormat="1" ht="19.350000000000001" customHeight="1">
      <c r="A22" s="59" t="s">
        <v>100</v>
      </c>
      <c r="B22" s="62">
        <f t="shared" si="1"/>
        <v>20</v>
      </c>
      <c r="C22" s="103">
        <v>2</v>
      </c>
      <c r="D22" s="62">
        <f t="shared" si="2"/>
        <v>154</v>
      </c>
      <c r="E22" s="105">
        <v>137</v>
      </c>
      <c r="F22" s="105">
        <v>17</v>
      </c>
      <c r="G22" s="105">
        <v>4</v>
      </c>
      <c r="H22" s="105">
        <v>9</v>
      </c>
      <c r="I22" s="59" t="s">
        <v>100</v>
      </c>
      <c r="J22" s="105">
        <v>9</v>
      </c>
      <c r="K22" s="105">
        <v>73</v>
      </c>
      <c r="L22" s="105">
        <v>7</v>
      </c>
      <c r="M22" s="105">
        <v>72</v>
      </c>
      <c r="N22" s="105">
        <v>0</v>
      </c>
      <c r="O22" s="105">
        <v>0</v>
      </c>
      <c r="P22" s="105">
        <v>16</v>
      </c>
      <c r="Q22" s="105">
        <v>106</v>
      </c>
      <c r="R22" s="105">
        <v>4</v>
      </c>
      <c r="S22" s="105">
        <v>48</v>
      </c>
      <c r="T22" s="105">
        <v>0</v>
      </c>
      <c r="U22" s="107">
        <v>0</v>
      </c>
      <c r="V22" s="55"/>
      <c r="W22" s="55"/>
      <c r="X22" s="55"/>
      <c r="Y22" s="55"/>
    </row>
    <row r="23" spans="1:25" s="35" customFormat="1" ht="19.350000000000001" customHeight="1">
      <c r="A23" s="56" t="s">
        <v>23</v>
      </c>
      <c r="B23" s="62">
        <f t="shared" si="1"/>
        <v>763</v>
      </c>
      <c r="C23" s="103">
        <v>168</v>
      </c>
      <c r="D23" s="62">
        <f t="shared" si="2"/>
        <v>1869</v>
      </c>
      <c r="E23" s="105">
        <v>1587</v>
      </c>
      <c r="F23" s="105">
        <v>282</v>
      </c>
      <c r="G23" s="105">
        <v>584</v>
      </c>
      <c r="H23" s="105">
        <v>642</v>
      </c>
      <c r="I23" s="56" t="s">
        <v>23</v>
      </c>
      <c r="J23" s="105">
        <v>179</v>
      </c>
      <c r="K23" s="105">
        <v>1227</v>
      </c>
      <c r="L23" s="105">
        <v>0</v>
      </c>
      <c r="M23" s="105">
        <v>0</v>
      </c>
      <c r="N23" s="105">
        <v>0</v>
      </c>
      <c r="O23" s="105">
        <v>0</v>
      </c>
      <c r="P23" s="105">
        <v>756</v>
      </c>
      <c r="Q23" s="105">
        <v>1697</v>
      </c>
      <c r="R23" s="105">
        <v>3</v>
      </c>
      <c r="S23" s="105">
        <v>8</v>
      </c>
      <c r="T23" s="105">
        <v>4</v>
      </c>
      <c r="U23" s="107">
        <v>164</v>
      </c>
      <c r="V23" s="55"/>
      <c r="W23" s="55"/>
      <c r="X23" s="55"/>
      <c r="Y23" s="55"/>
    </row>
    <row r="24" spans="1:25" s="35" customFormat="1" ht="19.350000000000001" customHeight="1">
      <c r="A24" s="56" t="s">
        <v>24</v>
      </c>
      <c r="B24" s="62">
        <f t="shared" si="1"/>
        <v>1366</v>
      </c>
      <c r="C24" s="103">
        <v>657</v>
      </c>
      <c r="D24" s="62">
        <f t="shared" si="2"/>
        <v>2095</v>
      </c>
      <c r="E24" s="105">
        <v>1102</v>
      </c>
      <c r="F24" s="105">
        <v>993</v>
      </c>
      <c r="G24" s="105">
        <v>1284</v>
      </c>
      <c r="H24" s="105">
        <v>1776</v>
      </c>
      <c r="I24" s="56" t="s">
        <v>24</v>
      </c>
      <c r="J24" s="105">
        <v>61</v>
      </c>
      <c r="K24" s="105">
        <v>202</v>
      </c>
      <c r="L24" s="105">
        <v>20</v>
      </c>
      <c r="M24" s="105">
        <v>116</v>
      </c>
      <c r="N24" s="105">
        <v>1</v>
      </c>
      <c r="O24" s="106" t="s">
        <v>115</v>
      </c>
      <c r="P24" s="105">
        <v>1338</v>
      </c>
      <c r="Q24" s="105">
        <v>1947</v>
      </c>
      <c r="R24" s="105">
        <v>27</v>
      </c>
      <c r="S24" s="105">
        <v>147</v>
      </c>
      <c r="T24" s="105">
        <v>1</v>
      </c>
      <c r="U24" s="106" t="s">
        <v>115</v>
      </c>
      <c r="V24" s="55"/>
      <c r="W24" s="55"/>
      <c r="X24" s="55"/>
      <c r="Y24" s="55"/>
    </row>
    <row r="25" spans="1:25" s="35" customFormat="1" ht="19.350000000000001" customHeight="1">
      <c r="A25" s="56" t="s">
        <v>101</v>
      </c>
      <c r="B25" s="62">
        <f t="shared" si="1"/>
        <v>206</v>
      </c>
      <c r="C25" s="103">
        <v>23</v>
      </c>
      <c r="D25" s="62">
        <f t="shared" si="2"/>
        <v>295</v>
      </c>
      <c r="E25" s="105">
        <v>244</v>
      </c>
      <c r="F25" s="105">
        <v>51</v>
      </c>
      <c r="G25" s="105">
        <v>193</v>
      </c>
      <c r="H25" s="105">
        <v>210</v>
      </c>
      <c r="I25" s="56" t="s">
        <v>101</v>
      </c>
      <c r="J25" s="105">
        <v>9</v>
      </c>
      <c r="K25" s="105">
        <v>63</v>
      </c>
      <c r="L25" s="105">
        <v>4</v>
      </c>
      <c r="M25" s="105">
        <v>22</v>
      </c>
      <c r="N25" s="105">
        <v>0</v>
      </c>
      <c r="O25" s="105">
        <v>0</v>
      </c>
      <c r="P25" s="105">
        <v>200</v>
      </c>
      <c r="Q25" s="105">
        <v>260</v>
      </c>
      <c r="R25" s="105">
        <v>6</v>
      </c>
      <c r="S25" s="105">
        <v>35</v>
      </c>
      <c r="T25" s="105">
        <v>0</v>
      </c>
      <c r="U25" s="107">
        <v>0</v>
      </c>
      <c r="V25" s="55"/>
      <c r="W25" s="55"/>
      <c r="X25" s="55"/>
      <c r="Y25" s="55"/>
    </row>
    <row r="26" spans="1:25" s="35" customFormat="1" ht="19.350000000000001" customHeight="1">
      <c r="A26" s="56" t="s">
        <v>25</v>
      </c>
      <c r="B26" s="62">
        <f t="shared" si="1"/>
        <v>1283</v>
      </c>
      <c r="C26" s="103">
        <v>850</v>
      </c>
      <c r="D26" s="62">
        <f t="shared" si="2"/>
        <v>2173</v>
      </c>
      <c r="E26" s="105">
        <v>728</v>
      </c>
      <c r="F26" s="105">
        <v>1445</v>
      </c>
      <c r="G26" s="105">
        <v>1258</v>
      </c>
      <c r="H26" s="105">
        <v>2070</v>
      </c>
      <c r="I26" s="56" t="s">
        <v>25</v>
      </c>
      <c r="J26" s="105">
        <v>19</v>
      </c>
      <c r="K26" s="105">
        <v>89</v>
      </c>
      <c r="L26" s="105">
        <v>6</v>
      </c>
      <c r="M26" s="105">
        <v>14</v>
      </c>
      <c r="N26" s="105">
        <v>0</v>
      </c>
      <c r="O26" s="105">
        <v>0</v>
      </c>
      <c r="P26" s="105">
        <v>1274</v>
      </c>
      <c r="Q26" s="105">
        <v>2119</v>
      </c>
      <c r="R26" s="105">
        <v>9</v>
      </c>
      <c r="S26" s="105">
        <v>54</v>
      </c>
      <c r="T26" s="105">
        <v>0</v>
      </c>
      <c r="U26" s="106">
        <v>0</v>
      </c>
      <c r="V26" s="55"/>
      <c r="W26" s="55"/>
      <c r="X26" s="55"/>
      <c r="Y26" s="55"/>
    </row>
    <row r="27" spans="1:25" s="35" customFormat="1" ht="19.350000000000001" customHeight="1">
      <c r="A27" s="99" t="s">
        <v>102</v>
      </c>
      <c r="B27" s="62">
        <f t="shared" si="1"/>
        <v>28</v>
      </c>
      <c r="C27" s="103">
        <v>4</v>
      </c>
      <c r="D27" s="62">
        <f t="shared" si="2"/>
        <v>121</v>
      </c>
      <c r="E27" s="105">
        <v>97</v>
      </c>
      <c r="F27" s="105">
        <v>24</v>
      </c>
      <c r="G27" s="105">
        <v>7</v>
      </c>
      <c r="H27" s="105">
        <v>7</v>
      </c>
      <c r="I27" s="99" t="s">
        <v>102</v>
      </c>
      <c r="J27" s="105">
        <v>11</v>
      </c>
      <c r="K27" s="105">
        <v>44</v>
      </c>
      <c r="L27" s="105">
        <v>10</v>
      </c>
      <c r="M27" s="105">
        <v>70</v>
      </c>
      <c r="N27" s="105">
        <v>0</v>
      </c>
      <c r="O27" s="105">
        <v>0</v>
      </c>
      <c r="P27" s="105">
        <v>25</v>
      </c>
      <c r="Q27" s="105">
        <v>96</v>
      </c>
      <c r="R27" s="105">
        <v>3</v>
      </c>
      <c r="S27" s="105">
        <v>25</v>
      </c>
      <c r="T27" s="105">
        <v>0</v>
      </c>
      <c r="U27" s="106">
        <v>0</v>
      </c>
      <c r="V27" s="55"/>
      <c r="W27" s="55"/>
      <c r="X27" s="55"/>
      <c r="Y27" s="55"/>
    </row>
    <row r="28" spans="1:25" s="35" customFormat="1" ht="19.350000000000001" customHeight="1">
      <c r="A28" s="56" t="s">
        <v>26</v>
      </c>
      <c r="B28" s="62">
        <f t="shared" si="1"/>
        <v>50</v>
      </c>
      <c r="C28" s="103">
        <v>5</v>
      </c>
      <c r="D28" s="62">
        <f t="shared" si="2"/>
        <v>355</v>
      </c>
      <c r="E28" s="105">
        <v>203</v>
      </c>
      <c r="F28" s="105">
        <v>152</v>
      </c>
      <c r="G28" s="105">
        <v>14</v>
      </c>
      <c r="H28" s="105">
        <v>14</v>
      </c>
      <c r="I28" s="56" t="s">
        <v>26</v>
      </c>
      <c r="J28" s="105">
        <v>7</v>
      </c>
      <c r="K28" s="105">
        <v>44</v>
      </c>
      <c r="L28" s="105">
        <v>29</v>
      </c>
      <c r="M28" s="105">
        <v>297</v>
      </c>
      <c r="N28" s="105">
        <v>0</v>
      </c>
      <c r="O28" s="105">
        <v>0</v>
      </c>
      <c r="P28" s="105">
        <v>15</v>
      </c>
      <c r="Q28" s="105">
        <v>21</v>
      </c>
      <c r="R28" s="105">
        <v>27</v>
      </c>
      <c r="S28" s="105">
        <v>187</v>
      </c>
      <c r="T28" s="105">
        <v>8</v>
      </c>
      <c r="U28" s="107">
        <v>147</v>
      </c>
      <c r="V28" s="55"/>
      <c r="W28" s="55"/>
      <c r="X28" s="55"/>
      <c r="Y28" s="55"/>
    </row>
    <row r="29" spans="1:25" s="35" customFormat="1" ht="19.350000000000001" customHeight="1">
      <c r="A29" s="56" t="s">
        <v>103</v>
      </c>
      <c r="B29" s="62">
        <f t="shared" si="1"/>
        <v>71</v>
      </c>
      <c r="C29" s="103">
        <v>18</v>
      </c>
      <c r="D29" s="62">
        <f t="shared" si="2"/>
        <v>90</v>
      </c>
      <c r="E29" s="105">
        <v>65</v>
      </c>
      <c r="F29" s="105">
        <v>25</v>
      </c>
      <c r="G29" s="105">
        <v>49</v>
      </c>
      <c r="H29" s="105">
        <v>51</v>
      </c>
      <c r="I29" s="56" t="s">
        <v>103</v>
      </c>
      <c r="J29" s="105">
        <v>18</v>
      </c>
      <c r="K29" s="105">
        <v>31</v>
      </c>
      <c r="L29" s="105">
        <v>0</v>
      </c>
      <c r="M29" s="105">
        <v>0</v>
      </c>
      <c r="N29" s="105">
        <v>4</v>
      </c>
      <c r="O29" s="105">
        <v>8</v>
      </c>
      <c r="P29" s="105">
        <v>69</v>
      </c>
      <c r="Q29" s="105">
        <v>87</v>
      </c>
      <c r="R29" s="105">
        <v>1</v>
      </c>
      <c r="S29" s="106" t="s">
        <v>115</v>
      </c>
      <c r="T29" s="105">
        <v>1</v>
      </c>
      <c r="U29" s="106" t="s">
        <v>115</v>
      </c>
      <c r="V29" s="55"/>
      <c r="W29" s="55"/>
      <c r="X29" s="55"/>
      <c r="Y29" s="55"/>
    </row>
    <row r="30" spans="1:25" s="35" customFormat="1" ht="19.350000000000001" customHeight="1">
      <c r="A30" s="56" t="s">
        <v>27</v>
      </c>
      <c r="B30" s="62">
        <f t="shared" si="1"/>
        <v>73</v>
      </c>
      <c r="C30" s="103">
        <v>17</v>
      </c>
      <c r="D30" s="62">
        <f t="shared" si="2"/>
        <v>235</v>
      </c>
      <c r="E30" s="105">
        <v>159</v>
      </c>
      <c r="F30" s="105">
        <v>76</v>
      </c>
      <c r="G30" s="105">
        <v>44</v>
      </c>
      <c r="H30" s="105">
        <v>110</v>
      </c>
      <c r="I30" s="56" t="s">
        <v>27</v>
      </c>
      <c r="J30" s="105">
        <v>20</v>
      </c>
      <c r="K30" s="105">
        <v>58</v>
      </c>
      <c r="L30" s="105">
        <v>9</v>
      </c>
      <c r="M30" s="105">
        <v>67</v>
      </c>
      <c r="N30" s="105">
        <v>0</v>
      </c>
      <c r="O30" s="105">
        <v>0</v>
      </c>
      <c r="P30" s="105">
        <v>61</v>
      </c>
      <c r="Q30" s="105">
        <v>184</v>
      </c>
      <c r="R30" s="105">
        <v>12</v>
      </c>
      <c r="S30" s="105">
        <v>51</v>
      </c>
      <c r="T30" s="105">
        <v>0</v>
      </c>
      <c r="U30" s="107">
        <v>0</v>
      </c>
      <c r="V30" s="55"/>
      <c r="W30" s="55"/>
      <c r="X30" s="55"/>
      <c r="Y30" s="55"/>
    </row>
    <row r="31" spans="1:25" s="35" customFormat="1" ht="19.350000000000001" customHeight="1">
      <c r="A31" s="59" t="s">
        <v>40</v>
      </c>
      <c r="B31" s="62">
        <f t="shared" si="1"/>
        <v>60</v>
      </c>
      <c r="C31" s="103">
        <v>18</v>
      </c>
      <c r="D31" s="62">
        <f t="shared" si="2"/>
        <v>193</v>
      </c>
      <c r="E31" s="105">
        <v>111</v>
      </c>
      <c r="F31" s="105">
        <v>82</v>
      </c>
      <c r="G31" s="105">
        <v>41</v>
      </c>
      <c r="H31" s="105">
        <v>63</v>
      </c>
      <c r="I31" s="59" t="s">
        <v>40</v>
      </c>
      <c r="J31" s="105">
        <v>16</v>
      </c>
      <c r="K31" s="105">
        <v>88</v>
      </c>
      <c r="L31" s="105">
        <v>3</v>
      </c>
      <c r="M31" s="105">
        <v>42</v>
      </c>
      <c r="N31" s="105">
        <v>0</v>
      </c>
      <c r="O31" s="105">
        <v>0</v>
      </c>
      <c r="P31" s="105">
        <v>54</v>
      </c>
      <c r="Q31" s="105">
        <v>164</v>
      </c>
      <c r="R31" s="105">
        <v>6</v>
      </c>
      <c r="S31" s="105">
        <v>29</v>
      </c>
      <c r="T31" s="105">
        <v>0</v>
      </c>
      <c r="U31" s="107">
        <v>0</v>
      </c>
      <c r="V31" s="55"/>
      <c r="W31" s="55"/>
      <c r="X31" s="55"/>
      <c r="Y31" s="55"/>
    </row>
    <row r="32" spans="1:25" s="35" customFormat="1" ht="19.350000000000001" customHeight="1">
      <c r="A32" s="59" t="s">
        <v>43</v>
      </c>
      <c r="B32" s="62">
        <f t="shared" si="1"/>
        <v>40</v>
      </c>
      <c r="C32" s="103">
        <v>0</v>
      </c>
      <c r="D32" s="62">
        <f t="shared" si="2"/>
        <v>1423</v>
      </c>
      <c r="E32" s="105">
        <v>997</v>
      </c>
      <c r="F32" s="105">
        <v>426</v>
      </c>
      <c r="G32" s="105">
        <v>0</v>
      </c>
      <c r="H32" s="105">
        <v>0</v>
      </c>
      <c r="I32" s="100" t="s">
        <v>43</v>
      </c>
      <c r="J32" s="105">
        <v>0</v>
      </c>
      <c r="K32" s="105">
        <v>0</v>
      </c>
      <c r="L32" s="105">
        <v>40</v>
      </c>
      <c r="M32" s="105">
        <v>1423</v>
      </c>
      <c r="N32" s="105">
        <v>0</v>
      </c>
      <c r="O32" s="105">
        <v>0</v>
      </c>
      <c r="P32" s="105">
        <v>39</v>
      </c>
      <c r="Q32" s="105">
        <v>1420</v>
      </c>
      <c r="R32" s="105">
        <v>1</v>
      </c>
      <c r="S32" s="106" t="s">
        <v>115</v>
      </c>
      <c r="T32" s="105">
        <v>0</v>
      </c>
      <c r="U32" s="107">
        <v>0</v>
      </c>
      <c r="V32" s="55"/>
      <c r="W32" s="55"/>
      <c r="X32" s="55"/>
      <c r="Y32" s="55"/>
    </row>
    <row r="33" spans="1:25" s="35" customFormat="1" ht="19.350000000000001" customHeight="1">
      <c r="A33" s="56" t="s">
        <v>28</v>
      </c>
      <c r="B33" s="62">
        <f t="shared" si="1"/>
        <v>118</v>
      </c>
      <c r="C33" s="103">
        <v>65</v>
      </c>
      <c r="D33" s="62">
        <f t="shared" si="2"/>
        <v>742</v>
      </c>
      <c r="E33" s="105">
        <v>331</v>
      </c>
      <c r="F33" s="105">
        <v>411</v>
      </c>
      <c r="G33" s="105">
        <v>71</v>
      </c>
      <c r="H33" s="105">
        <v>82</v>
      </c>
      <c r="I33" s="56" t="s">
        <v>28</v>
      </c>
      <c r="J33" s="105">
        <v>7</v>
      </c>
      <c r="K33" s="105">
        <v>31</v>
      </c>
      <c r="L33" s="105">
        <v>39</v>
      </c>
      <c r="M33" s="105">
        <v>626</v>
      </c>
      <c r="N33" s="105">
        <v>1</v>
      </c>
      <c r="O33" s="106" t="s">
        <v>115</v>
      </c>
      <c r="P33" s="105">
        <v>108</v>
      </c>
      <c r="Q33" s="105">
        <v>634</v>
      </c>
      <c r="R33" s="105">
        <v>9</v>
      </c>
      <c r="S33" s="105">
        <v>107</v>
      </c>
      <c r="T33" s="106">
        <v>1</v>
      </c>
      <c r="U33" s="106" t="s">
        <v>115</v>
      </c>
      <c r="V33" s="55"/>
      <c r="W33" s="55"/>
      <c r="X33" s="55"/>
      <c r="Y33" s="55"/>
    </row>
    <row r="34" spans="1:25" s="35" customFormat="1" ht="19.350000000000001" customHeight="1">
      <c r="A34" s="56" t="s">
        <v>29</v>
      </c>
      <c r="B34" s="62">
        <f t="shared" si="1"/>
        <v>147</v>
      </c>
      <c r="C34" s="103">
        <v>44</v>
      </c>
      <c r="D34" s="62">
        <f t="shared" si="2"/>
        <v>1812</v>
      </c>
      <c r="E34" s="105">
        <v>370</v>
      </c>
      <c r="F34" s="105">
        <v>1442</v>
      </c>
      <c r="G34" s="105">
        <v>38</v>
      </c>
      <c r="H34" s="105">
        <v>186</v>
      </c>
      <c r="I34" s="56" t="s">
        <v>29</v>
      </c>
      <c r="J34" s="105">
        <v>2</v>
      </c>
      <c r="K34" s="106" t="s">
        <v>115</v>
      </c>
      <c r="L34" s="105">
        <v>62</v>
      </c>
      <c r="M34" s="105">
        <v>875</v>
      </c>
      <c r="N34" s="105">
        <v>45</v>
      </c>
      <c r="O34" s="105">
        <v>692</v>
      </c>
      <c r="P34" s="105">
        <v>127</v>
      </c>
      <c r="Q34" s="105">
        <v>1335</v>
      </c>
      <c r="R34" s="105">
        <v>15</v>
      </c>
      <c r="S34" s="105">
        <v>428</v>
      </c>
      <c r="T34" s="105">
        <v>5</v>
      </c>
      <c r="U34" s="107">
        <v>49</v>
      </c>
      <c r="V34" s="55"/>
      <c r="W34" s="55"/>
      <c r="X34" s="55"/>
      <c r="Y34" s="55"/>
    </row>
    <row r="35" spans="1:25" s="35" customFormat="1" ht="19.350000000000001" customHeight="1">
      <c r="A35" s="59" t="s">
        <v>42</v>
      </c>
      <c r="B35" s="62">
        <f t="shared" si="1"/>
        <v>103</v>
      </c>
      <c r="C35" s="103">
        <v>39</v>
      </c>
      <c r="D35" s="62">
        <f t="shared" si="2"/>
        <v>545</v>
      </c>
      <c r="E35" s="105">
        <v>336</v>
      </c>
      <c r="F35" s="105">
        <v>209</v>
      </c>
      <c r="G35" s="105">
        <v>75</v>
      </c>
      <c r="H35" s="105">
        <v>93</v>
      </c>
      <c r="I35" s="59" t="s">
        <v>42</v>
      </c>
      <c r="J35" s="105">
        <v>8</v>
      </c>
      <c r="K35" s="105">
        <v>215</v>
      </c>
      <c r="L35" s="105">
        <v>14</v>
      </c>
      <c r="M35" s="107">
        <v>209</v>
      </c>
      <c r="N35" s="107">
        <v>6</v>
      </c>
      <c r="O35" s="107">
        <v>28</v>
      </c>
      <c r="P35" s="105">
        <v>102</v>
      </c>
      <c r="Q35" s="105">
        <v>541</v>
      </c>
      <c r="R35" s="105">
        <v>1</v>
      </c>
      <c r="S35" s="106" t="s">
        <v>115</v>
      </c>
      <c r="T35" s="105">
        <v>0</v>
      </c>
      <c r="U35" s="107">
        <v>0</v>
      </c>
      <c r="V35" s="55"/>
      <c r="W35" s="55"/>
      <c r="X35" s="55"/>
      <c r="Y35" s="55"/>
    </row>
    <row r="36" spans="1:25" s="35" customFormat="1" ht="19.350000000000001" customHeight="1" thickBot="1">
      <c r="A36" s="60" t="s">
        <v>41</v>
      </c>
      <c r="B36" s="62">
        <f t="shared" si="1"/>
        <v>595</v>
      </c>
      <c r="C36" s="104">
        <v>205</v>
      </c>
      <c r="D36" s="62">
        <f t="shared" si="2"/>
        <v>817</v>
      </c>
      <c r="E36" s="108">
        <v>498</v>
      </c>
      <c r="F36" s="108">
        <v>319</v>
      </c>
      <c r="G36" s="108">
        <v>278</v>
      </c>
      <c r="H36" s="108">
        <v>339</v>
      </c>
      <c r="I36" s="60" t="s">
        <v>41</v>
      </c>
      <c r="J36" s="108">
        <v>6</v>
      </c>
      <c r="K36" s="108">
        <v>40</v>
      </c>
      <c r="L36" s="108">
        <v>152</v>
      </c>
      <c r="M36" s="108">
        <v>222</v>
      </c>
      <c r="N36" s="108">
        <v>159</v>
      </c>
      <c r="O36" s="108">
        <v>216</v>
      </c>
      <c r="P36" s="105">
        <v>570</v>
      </c>
      <c r="Q36" s="108">
        <v>769</v>
      </c>
      <c r="R36" s="108">
        <v>23</v>
      </c>
      <c r="S36" s="108">
        <v>46</v>
      </c>
      <c r="T36" s="108">
        <v>2</v>
      </c>
      <c r="U36" s="106" t="s">
        <v>115</v>
      </c>
      <c r="V36" s="55"/>
      <c r="W36" s="55"/>
      <c r="X36" s="55"/>
      <c r="Y36" s="55"/>
    </row>
    <row r="37" spans="1:25" s="35" customFormat="1" ht="16.5" customHeight="1">
      <c r="A37" s="142" t="s">
        <v>139</v>
      </c>
      <c r="B37" s="142"/>
      <c r="C37" s="142"/>
      <c r="D37" s="142"/>
      <c r="E37" s="142"/>
      <c r="F37" s="142"/>
      <c r="G37" s="142"/>
      <c r="H37" s="142"/>
      <c r="I37" s="143" t="s">
        <v>55</v>
      </c>
      <c r="J37" s="143"/>
      <c r="K37" s="143"/>
      <c r="L37" s="143"/>
      <c r="M37" s="143"/>
      <c r="N37" s="143"/>
      <c r="O37" s="143"/>
      <c r="P37" s="142" t="s">
        <v>140</v>
      </c>
      <c r="Q37" s="144"/>
      <c r="R37" s="144"/>
      <c r="S37" s="144"/>
      <c r="T37" s="144"/>
      <c r="U37" s="144"/>
    </row>
    <row r="38" spans="1:25" s="22" customFormat="1" ht="14.25" customHeight="1">
      <c r="A38" s="4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</row>
    <row r="39" spans="1:25" ht="14.25" customHeight="1">
      <c r="B39" s="43"/>
      <c r="C39" s="43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17"/>
      <c r="O39" s="17"/>
      <c r="S39" s="73"/>
      <c r="T39" s="73"/>
      <c r="U39" s="74"/>
    </row>
    <row r="40" spans="1:25" ht="14.25" customHeight="1">
      <c r="D40" s="45"/>
      <c r="E40" s="46"/>
      <c r="F40" s="46"/>
      <c r="G40" s="46"/>
      <c r="H40" s="42"/>
      <c r="I40" s="42"/>
      <c r="J40" s="45"/>
      <c r="K40" s="44"/>
      <c r="L40" s="44"/>
      <c r="M40" s="44"/>
      <c r="N40" s="17"/>
      <c r="O40" s="17"/>
      <c r="Q40" s="73"/>
    </row>
    <row r="41" spans="1:25" ht="14.25" customHeight="1">
      <c r="D41" s="44"/>
      <c r="E41" s="44"/>
      <c r="F41" s="45"/>
      <c r="G41" s="45"/>
      <c r="J41" s="45"/>
      <c r="K41" s="45"/>
      <c r="L41" s="45"/>
      <c r="M41" s="45"/>
      <c r="N41" s="17"/>
      <c r="O41" s="17"/>
    </row>
    <row r="42" spans="1:25" ht="14.25" customHeight="1">
      <c r="B42" s="43"/>
      <c r="C42" s="43"/>
      <c r="D42" s="44"/>
      <c r="E42" s="44"/>
      <c r="F42" s="45"/>
      <c r="G42" s="45"/>
      <c r="H42" s="45"/>
      <c r="I42" s="45"/>
      <c r="J42" s="45"/>
      <c r="K42" s="45"/>
      <c r="L42" s="45"/>
      <c r="M42" s="45"/>
      <c r="N42" s="17"/>
      <c r="O42" s="17"/>
      <c r="R42" s="73"/>
    </row>
    <row r="43" spans="1:25" ht="14.25" customHeight="1">
      <c r="B43" s="43"/>
      <c r="C43" s="43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17"/>
      <c r="O43" s="17"/>
    </row>
    <row r="44" spans="1:25" ht="14.25" customHeight="1">
      <c r="B44" s="43"/>
      <c r="C44" s="43"/>
      <c r="D44" s="44"/>
      <c r="E44" s="44"/>
      <c r="F44" s="44"/>
      <c r="G44" s="44"/>
      <c r="H44" s="44"/>
      <c r="I44" s="44"/>
      <c r="J44" s="45"/>
      <c r="K44" s="45"/>
      <c r="L44" s="45"/>
      <c r="M44" s="45"/>
      <c r="N44" s="17"/>
      <c r="O44" s="17"/>
    </row>
    <row r="45" spans="1:25" ht="14.25" customHeight="1">
      <c r="B45" s="43"/>
      <c r="C45" s="43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17"/>
      <c r="O45" s="17"/>
    </row>
    <row r="46" spans="1:25" ht="14.25" customHeight="1">
      <c r="B46" s="43"/>
      <c r="C46" s="43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17"/>
      <c r="O46" s="17"/>
    </row>
    <row r="47" spans="1:25" ht="14.25" customHeight="1">
      <c r="B47" s="43"/>
      <c r="C47" s="43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17"/>
      <c r="O47" s="17"/>
    </row>
    <row r="48" spans="1:25" ht="14.25" customHeight="1">
      <c r="B48" s="43"/>
      <c r="C48" s="43"/>
      <c r="D48" s="45"/>
      <c r="E48" s="45"/>
      <c r="F48" s="47"/>
      <c r="G48" s="45"/>
      <c r="H48" s="45"/>
      <c r="I48" s="45"/>
      <c r="J48" s="45"/>
      <c r="K48" s="45"/>
      <c r="L48" s="45"/>
      <c r="M48" s="45"/>
      <c r="N48" s="17"/>
      <c r="O48" s="17"/>
    </row>
    <row r="49" spans="2:15" ht="14.25" customHeight="1">
      <c r="B49" s="43"/>
      <c r="C49" s="43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17"/>
      <c r="O49" s="17"/>
    </row>
    <row r="50" spans="2:15" ht="14.25" customHeight="1">
      <c r="B50" s="43"/>
      <c r="C50" s="43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17"/>
      <c r="O50" s="17"/>
    </row>
    <row r="51" spans="2:15" ht="14.25" customHeight="1">
      <c r="B51" s="43"/>
      <c r="C51" s="43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17"/>
      <c r="O51" s="17"/>
    </row>
    <row r="52" spans="2:15" ht="14.25" customHeight="1">
      <c r="B52" s="43"/>
      <c r="C52" s="43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17"/>
      <c r="O52" s="17"/>
    </row>
    <row r="53" spans="2:15">
      <c r="B53" s="43"/>
      <c r="C53" s="4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17"/>
      <c r="O53" s="17"/>
    </row>
    <row r="54" spans="2:15">
      <c r="B54" s="43"/>
      <c r="C54" s="43"/>
      <c r="N54" s="17"/>
      <c r="O54" s="17"/>
    </row>
    <row r="55" spans="2:15">
      <c r="B55" s="43"/>
      <c r="C55" s="43"/>
      <c r="N55" s="17"/>
      <c r="O55" s="17"/>
    </row>
    <row r="56" spans="2:15">
      <c r="B56" s="43"/>
      <c r="C56" s="43"/>
      <c r="N56" s="17"/>
      <c r="O56" s="17"/>
    </row>
    <row r="57" spans="2:15">
      <c r="B57" s="43"/>
      <c r="C57" s="43"/>
      <c r="N57" s="17"/>
      <c r="O57" s="17"/>
    </row>
    <row r="58" spans="2:15">
      <c r="B58" s="43"/>
      <c r="C58" s="43"/>
      <c r="N58" s="17"/>
      <c r="O58" s="17"/>
    </row>
    <row r="59" spans="2:15">
      <c r="B59" s="43"/>
      <c r="C59" s="43"/>
      <c r="N59" s="17"/>
      <c r="O59" s="17"/>
    </row>
    <row r="60" spans="2:15">
      <c r="N60" s="17"/>
      <c r="O60" s="17"/>
    </row>
    <row r="61" spans="2:15">
      <c r="N61" s="17"/>
      <c r="O61" s="17"/>
    </row>
    <row r="62" spans="2:15">
      <c r="N62" s="17"/>
      <c r="O62" s="17"/>
    </row>
    <row r="63" spans="2:15">
      <c r="N63" s="17"/>
      <c r="O63" s="17"/>
    </row>
    <row r="64" spans="2:15">
      <c r="N64" s="17"/>
      <c r="O64" s="17"/>
    </row>
    <row r="65" spans="14:15">
      <c r="N65" s="17"/>
      <c r="O65" s="17"/>
    </row>
    <row r="66" spans="14:15">
      <c r="N66" s="17"/>
      <c r="O66" s="17"/>
    </row>
    <row r="67" spans="14:15">
      <c r="N67" s="17"/>
      <c r="O67" s="17"/>
    </row>
  </sheetData>
  <mergeCells count="36">
    <mergeCell ref="J8:O8"/>
    <mergeCell ref="M10:M11"/>
    <mergeCell ref="N10:N11"/>
    <mergeCell ref="O10:O11"/>
    <mergeCell ref="A37:H37"/>
    <mergeCell ref="I37:O37"/>
    <mergeCell ref="P37:U37"/>
    <mergeCell ref="P10:P11"/>
    <mergeCell ref="Q10:Q11"/>
    <mergeCell ref="A8:A11"/>
    <mergeCell ref="S10:S11"/>
    <mergeCell ref="G8:H8"/>
    <mergeCell ref="U10:U11"/>
    <mergeCell ref="J10:J11"/>
    <mergeCell ref="G10:G11"/>
    <mergeCell ref="H10:H11"/>
    <mergeCell ref="T10:T11"/>
    <mergeCell ref="B8:F9"/>
    <mergeCell ref="L10:L11"/>
    <mergeCell ref="K10:K11"/>
    <mergeCell ref="B10:C10"/>
    <mergeCell ref="D10:F10"/>
    <mergeCell ref="A4:H4"/>
    <mergeCell ref="I4:O5"/>
    <mergeCell ref="R9:S9"/>
    <mergeCell ref="P4:U5"/>
    <mergeCell ref="A5:H5"/>
    <mergeCell ref="P8:U8"/>
    <mergeCell ref="L9:M9"/>
    <mergeCell ref="N9:O9"/>
    <mergeCell ref="P9:Q9"/>
    <mergeCell ref="G9:H9"/>
    <mergeCell ref="T9:U9"/>
    <mergeCell ref="R10:R11"/>
    <mergeCell ref="J9:K9"/>
    <mergeCell ref="I8:I11"/>
  </mergeCells>
  <phoneticPr fontId="33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Z40"/>
  <sheetViews>
    <sheetView view="pageBreakPreview" zoomScaleNormal="100" zoomScaleSheetLayoutView="100" workbookViewId="0">
      <selection activeCell="X2" sqref="X2"/>
    </sheetView>
  </sheetViews>
  <sheetFormatPr defaultRowHeight="14.25"/>
  <cols>
    <col min="1" max="1" width="12.875" style="18" customWidth="1"/>
    <col min="2" max="2" width="6.125" style="18" customWidth="1"/>
    <col min="3" max="3" width="7.625" style="18" customWidth="1"/>
    <col min="4" max="4" width="6.375" style="18" customWidth="1"/>
    <col min="5" max="5" width="5.875" style="18" customWidth="1"/>
    <col min="6" max="6" width="5.5" style="18" customWidth="1"/>
    <col min="7" max="7" width="6.375" style="18" customWidth="1"/>
    <col min="8" max="8" width="6" style="18" customWidth="1"/>
    <col min="9" max="9" width="6.375" style="18" customWidth="1"/>
    <col min="10" max="10" width="5.875" style="18" customWidth="1"/>
    <col min="11" max="11" width="6.625" style="18" customWidth="1"/>
    <col min="12" max="12" width="6" style="18" customWidth="1"/>
    <col min="13" max="13" width="6.875" style="18" customWidth="1"/>
    <col min="14" max="14" width="6.75" style="18" customWidth="1"/>
    <col min="15" max="15" width="7.125" style="18" customWidth="1"/>
    <col min="16" max="16" width="6.75" style="18" customWidth="1"/>
    <col min="17" max="18" width="6.5" style="18" customWidth="1"/>
    <col min="19" max="19" width="6.875" style="18" customWidth="1"/>
    <col min="20" max="20" width="6.5" style="18" customWidth="1"/>
    <col min="21" max="21" width="7.375" style="18" customWidth="1"/>
    <col min="22" max="22" width="6.375" style="18" customWidth="1"/>
    <col min="23" max="23" width="7.375" style="18" customWidth="1"/>
    <col min="24" max="24" width="6.875" style="18" customWidth="1"/>
    <col min="25" max="16384" width="9" style="18"/>
  </cols>
  <sheetData>
    <row r="1" spans="1:26" ht="9.75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6">
      <c r="A2" s="21" t="s">
        <v>146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X2" s="20" t="s">
        <v>147</v>
      </c>
    </row>
    <row r="3" spans="1:26" ht="14.25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spans="1:26" s="82" customFormat="1" ht="45" customHeight="1">
      <c r="A4" s="132" t="s">
        <v>66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62" t="s">
        <v>105</v>
      </c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</row>
    <row r="5" spans="1:26" s="82" customFormat="1" ht="14.2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6" ht="14.25" customHeight="1" thickBot="1">
      <c r="A6" s="49" t="s">
        <v>57</v>
      </c>
      <c r="B6" s="58"/>
      <c r="C6" s="58"/>
      <c r="D6" s="19"/>
      <c r="E6" s="19"/>
      <c r="F6" s="32"/>
      <c r="G6" s="32"/>
      <c r="H6" s="83"/>
      <c r="I6" s="32"/>
      <c r="J6" s="83"/>
      <c r="K6" s="27"/>
      <c r="L6" s="27"/>
      <c r="M6" s="27"/>
      <c r="N6" s="27"/>
      <c r="O6" s="32"/>
      <c r="P6" s="83"/>
      <c r="Q6" s="32"/>
      <c r="R6" s="83"/>
      <c r="S6" s="32"/>
      <c r="T6" s="83"/>
      <c r="U6" s="32"/>
      <c r="V6" s="83"/>
      <c r="X6" s="31" t="s">
        <v>58</v>
      </c>
    </row>
    <row r="7" spans="1:26" s="22" customFormat="1" ht="29.25" customHeight="1">
      <c r="A7" s="163" t="s">
        <v>59</v>
      </c>
      <c r="B7" s="166" t="s">
        <v>86</v>
      </c>
      <c r="C7" s="167"/>
      <c r="D7" s="167"/>
      <c r="E7" s="167"/>
      <c r="F7" s="167"/>
      <c r="G7" s="150" t="s">
        <v>142</v>
      </c>
      <c r="H7" s="155"/>
      <c r="I7" s="161" t="s">
        <v>106</v>
      </c>
      <c r="J7" s="150"/>
      <c r="K7" s="161" t="s">
        <v>107</v>
      </c>
      <c r="L7" s="150"/>
      <c r="M7" s="155" t="s">
        <v>108</v>
      </c>
      <c r="N7" s="150"/>
      <c r="O7" s="150" t="s">
        <v>109</v>
      </c>
      <c r="P7" s="155"/>
      <c r="Q7" s="161" t="s">
        <v>110</v>
      </c>
      <c r="R7" s="150"/>
      <c r="S7" s="161" t="s">
        <v>111</v>
      </c>
      <c r="T7" s="150"/>
      <c r="U7" s="161" t="s">
        <v>112</v>
      </c>
      <c r="V7" s="150"/>
      <c r="W7" s="161" t="s">
        <v>113</v>
      </c>
      <c r="X7" s="150"/>
    </row>
    <row r="8" spans="1:26" s="22" customFormat="1" ht="30" customHeight="1">
      <c r="A8" s="164"/>
      <c r="B8" s="151" t="s">
        <v>87</v>
      </c>
      <c r="C8" s="168"/>
      <c r="D8" s="140" t="s">
        <v>89</v>
      </c>
      <c r="E8" s="169"/>
      <c r="F8" s="169"/>
      <c r="G8" s="140" t="s">
        <v>53</v>
      </c>
      <c r="H8" s="140" t="s">
        <v>92</v>
      </c>
      <c r="I8" s="140" t="s">
        <v>54</v>
      </c>
      <c r="J8" s="140" t="s">
        <v>92</v>
      </c>
      <c r="K8" s="140" t="s">
        <v>54</v>
      </c>
      <c r="L8" s="130" t="s">
        <v>92</v>
      </c>
      <c r="M8" s="129" t="s">
        <v>54</v>
      </c>
      <c r="N8" s="140" t="s">
        <v>46</v>
      </c>
      <c r="O8" s="140" t="s">
        <v>54</v>
      </c>
      <c r="P8" s="140" t="s">
        <v>46</v>
      </c>
      <c r="Q8" s="140" t="s">
        <v>54</v>
      </c>
      <c r="R8" s="140" t="s">
        <v>46</v>
      </c>
      <c r="S8" s="140" t="s">
        <v>54</v>
      </c>
      <c r="T8" s="140" t="s">
        <v>46</v>
      </c>
      <c r="U8" s="140" t="s">
        <v>54</v>
      </c>
      <c r="V8" s="140" t="s">
        <v>46</v>
      </c>
      <c r="W8" s="140" t="s">
        <v>54</v>
      </c>
      <c r="X8" s="130" t="s">
        <v>46</v>
      </c>
    </row>
    <row r="9" spans="1:26" s="42" customFormat="1" ht="72.75" customHeight="1">
      <c r="A9" s="165"/>
      <c r="B9" s="88"/>
      <c r="C9" s="87" t="s">
        <v>88</v>
      </c>
      <c r="D9" s="89"/>
      <c r="E9" s="87" t="s">
        <v>83</v>
      </c>
      <c r="F9" s="87" t="s">
        <v>84</v>
      </c>
      <c r="G9" s="141"/>
      <c r="H9" s="141"/>
      <c r="I9" s="141"/>
      <c r="J9" s="141"/>
      <c r="K9" s="141"/>
      <c r="L9" s="146"/>
      <c r="M9" s="145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6"/>
    </row>
    <row r="10" spans="1:26" ht="27" customHeight="1">
      <c r="A10" s="57" t="s">
        <v>119</v>
      </c>
      <c r="B10" s="72">
        <v>4001</v>
      </c>
      <c r="C10" s="94">
        <v>1795</v>
      </c>
      <c r="D10" s="72">
        <v>13776</v>
      </c>
      <c r="E10" s="72">
        <v>7356</v>
      </c>
      <c r="F10" s="72">
        <v>6420</v>
      </c>
      <c r="G10" s="90">
        <v>3482</v>
      </c>
      <c r="H10" s="90">
        <v>5908</v>
      </c>
      <c r="I10" s="90">
        <v>308</v>
      </c>
      <c r="J10" s="90">
        <v>1932</v>
      </c>
      <c r="K10" s="90">
        <v>117</v>
      </c>
      <c r="L10" s="90">
        <v>1528</v>
      </c>
      <c r="M10" s="90">
        <v>72</v>
      </c>
      <c r="N10" s="90">
        <v>2220</v>
      </c>
      <c r="O10" s="90">
        <v>16</v>
      </c>
      <c r="P10" s="90">
        <v>1084</v>
      </c>
      <c r="Q10" s="90">
        <v>5</v>
      </c>
      <c r="R10" s="90">
        <v>625</v>
      </c>
      <c r="S10" s="90">
        <v>1</v>
      </c>
      <c r="T10" s="90">
        <v>479</v>
      </c>
      <c r="U10" s="91">
        <v>0</v>
      </c>
      <c r="V10" s="91">
        <v>0</v>
      </c>
      <c r="W10" s="91">
        <v>0</v>
      </c>
      <c r="X10" s="91">
        <v>0</v>
      </c>
    </row>
    <row r="11" spans="1:26" ht="27" customHeight="1">
      <c r="A11" s="57" t="s">
        <v>98</v>
      </c>
      <c r="B11" s="95">
        <v>5256</v>
      </c>
      <c r="C11" s="94">
        <v>2206</v>
      </c>
      <c r="D11" s="95">
        <v>14597</v>
      </c>
      <c r="E11" s="95">
        <v>8108</v>
      </c>
      <c r="F11" s="95">
        <v>6489</v>
      </c>
      <c r="G11" s="95">
        <v>4757</v>
      </c>
      <c r="H11" s="95">
        <v>6821</v>
      </c>
      <c r="I11" s="95">
        <v>298</v>
      </c>
      <c r="J11" s="95">
        <v>1939</v>
      </c>
      <c r="K11" s="95">
        <v>110</v>
      </c>
      <c r="L11" s="95">
        <v>1437</v>
      </c>
      <c r="M11" s="95">
        <v>71</v>
      </c>
      <c r="N11" s="95">
        <v>2242</v>
      </c>
      <c r="O11" s="95">
        <v>17</v>
      </c>
      <c r="P11" s="95">
        <v>1144</v>
      </c>
      <c r="Q11" s="95">
        <v>1</v>
      </c>
      <c r="R11" s="95">
        <v>192</v>
      </c>
      <c r="S11" s="95">
        <v>2</v>
      </c>
      <c r="T11" s="95">
        <v>822</v>
      </c>
      <c r="U11" s="90">
        <v>0</v>
      </c>
      <c r="V11" s="90">
        <v>0</v>
      </c>
      <c r="W11" s="90">
        <v>0</v>
      </c>
      <c r="X11" s="90">
        <v>0</v>
      </c>
    </row>
    <row r="12" spans="1:26" ht="27" customHeight="1">
      <c r="A12" s="57" t="s">
        <v>114</v>
      </c>
      <c r="B12" s="95">
        <v>5619</v>
      </c>
      <c r="C12" s="94">
        <v>2360</v>
      </c>
      <c r="D12" s="95">
        <v>14723</v>
      </c>
      <c r="E12" s="95">
        <v>8070</v>
      </c>
      <c r="F12" s="95">
        <v>6653</v>
      </c>
      <c r="G12" s="95">
        <v>5151</v>
      </c>
      <c r="H12" s="95">
        <v>7344</v>
      </c>
      <c r="I12" s="95">
        <v>271</v>
      </c>
      <c r="J12" s="95">
        <v>1744</v>
      </c>
      <c r="K12" s="95">
        <v>105</v>
      </c>
      <c r="L12" s="95">
        <v>1447</v>
      </c>
      <c r="M12" s="95">
        <v>73</v>
      </c>
      <c r="N12" s="95">
        <v>2325</v>
      </c>
      <c r="O12" s="95">
        <v>15</v>
      </c>
      <c r="P12" s="95">
        <v>918</v>
      </c>
      <c r="Q12" s="95">
        <v>3</v>
      </c>
      <c r="R12" s="95">
        <v>500</v>
      </c>
      <c r="S12" s="95">
        <v>1</v>
      </c>
      <c r="T12" s="123" t="s">
        <v>115</v>
      </c>
      <c r="U12" s="90">
        <v>0</v>
      </c>
      <c r="V12" s="90">
        <v>0</v>
      </c>
      <c r="W12" s="90">
        <v>0</v>
      </c>
      <c r="X12" s="90">
        <v>0</v>
      </c>
    </row>
    <row r="13" spans="1:26" s="36" customFormat="1" ht="27" customHeight="1">
      <c r="A13" s="57" t="s">
        <v>120</v>
      </c>
      <c r="B13" s="95">
        <v>5741</v>
      </c>
      <c r="C13" s="94">
        <v>2424</v>
      </c>
      <c r="D13" s="95">
        <v>14821</v>
      </c>
      <c r="E13" s="95">
        <v>7982</v>
      </c>
      <c r="F13" s="95">
        <v>6839</v>
      </c>
      <c r="G13" s="95">
        <v>5301</v>
      </c>
      <c r="H13" s="95">
        <v>7406</v>
      </c>
      <c r="I13" s="95">
        <v>246</v>
      </c>
      <c r="J13" s="95">
        <v>1628</v>
      </c>
      <c r="K13" s="95">
        <v>98</v>
      </c>
      <c r="L13" s="95">
        <v>1354</v>
      </c>
      <c r="M13" s="95">
        <v>73</v>
      </c>
      <c r="N13" s="95">
        <v>2291</v>
      </c>
      <c r="O13" s="95">
        <v>19</v>
      </c>
      <c r="P13" s="95">
        <v>1167</v>
      </c>
      <c r="Q13" s="95">
        <v>3</v>
      </c>
      <c r="R13" s="95">
        <v>499</v>
      </c>
      <c r="S13" s="95">
        <v>1</v>
      </c>
      <c r="T13" s="123" t="s">
        <v>115</v>
      </c>
      <c r="U13" s="90">
        <v>0</v>
      </c>
      <c r="V13" s="90">
        <v>0</v>
      </c>
      <c r="W13" s="90">
        <v>0</v>
      </c>
      <c r="X13" s="90">
        <v>0</v>
      </c>
    </row>
    <row r="14" spans="1:26" s="51" customFormat="1" ht="27" customHeight="1">
      <c r="A14" s="41" t="s">
        <v>123</v>
      </c>
      <c r="B14" s="115">
        <f>IF(SUM(B16:B24)=SUM(G14,I14,K14,O14,Q14,S14,U14,W14,M14),SUM(B16:B24),"ERR")</f>
        <v>5791</v>
      </c>
      <c r="C14" s="115">
        <f>SUM(C16:C24)</f>
        <v>2420</v>
      </c>
      <c r="D14" s="115">
        <f>SUM(D16:D24)</f>
        <v>14763</v>
      </c>
      <c r="E14" s="115">
        <f t="shared" ref="E14:X14" si="0">SUM(E16:E24)</f>
        <v>8077</v>
      </c>
      <c r="F14" s="115">
        <f t="shared" si="0"/>
        <v>6686</v>
      </c>
      <c r="G14" s="115">
        <f t="shared" si="0"/>
        <v>5339</v>
      </c>
      <c r="H14" s="115">
        <f t="shared" si="0"/>
        <v>7281</v>
      </c>
      <c r="I14" s="115">
        <f t="shared" si="0"/>
        <v>244</v>
      </c>
      <c r="J14" s="115">
        <f>SUM(J16:J24)</f>
        <v>1548</v>
      </c>
      <c r="K14" s="115">
        <f t="shared" si="0"/>
        <v>113</v>
      </c>
      <c r="L14" s="115">
        <v>1513</v>
      </c>
      <c r="M14" s="115">
        <f t="shared" si="0"/>
        <v>73</v>
      </c>
      <c r="N14" s="115">
        <v>2165</v>
      </c>
      <c r="O14" s="115">
        <f t="shared" si="0"/>
        <v>18</v>
      </c>
      <c r="P14" s="115">
        <f>SUM(P16:P24)</f>
        <v>1159</v>
      </c>
      <c r="Q14" s="115">
        <f t="shared" si="0"/>
        <v>3</v>
      </c>
      <c r="R14" s="115">
        <v>477</v>
      </c>
      <c r="S14" s="115">
        <f t="shared" si="0"/>
        <v>0</v>
      </c>
      <c r="T14" s="124">
        <f>SUM(T16:T24)</f>
        <v>0</v>
      </c>
      <c r="U14" s="115">
        <f t="shared" si="0"/>
        <v>1</v>
      </c>
      <c r="V14" s="124" t="s">
        <v>115</v>
      </c>
      <c r="W14" s="115">
        <f t="shared" si="0"/>
        <v>0</v>
      </c>
      <c r="X14" s="115">
        <f t="shared" si="0"/>
        <v>0</v>
      </c>
    </row>
    <row r="15" spans="1:26" s="51" customFormat="1" ht="28.5" customHeight="1">
      <c r="A15" s="4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</row>
    <row r="16" spans="1:26" ht="31.5" customHeight="1">
      <c r="A16" s="53" t="s">
        <v>30</v>
      </c>
      <c r="B16" s="125">
        <f>SUM(G16,I16,K16,O16,Q16,S16,U16,W16,M16)</f>
        <v>2134</v>
      </c>
      <c r="C16" s="109">
        <v>838</v>
      </c>
      <c r="D16" s="125">
        <f t="shared" ref="D16:D24" si="1">SUM(E16:F16)</f>
        <v>6590</v>
      </c>
      <c r="E16" s="111">
        <v>3892</v>
      </c>
      <c r="F16" s="111">
        <v>2698</v>
      </c>
      <c r="G16" s="111">
        <v>1925</v>
      </c>
      <c r="H16" s="111">
        <v>2706</v>
      </c>
      <c r="I16" s="111">
        <v>112</v>
      </c>
      <c r="J16" s="111">
        <v>734</v>
      </c>
      <c r="K16" s="111">
        <v>51</v>
      </c>
      <c r="L16" s="111">
        <v>657</v>
      </c>
      <c r="M16" s="111">
        <v>34</v>
      </c>
      <c r="N16" s="111">
        <v>1083</v>
      </c>
      <c r="O16" s="111">
        <v>10</v>
      </c>
      <c r="P16" s="111">
        <v>633</v>
      </c>
      <c r="Q16" s="111">
        <v>1</v>
      </c>
      <c r="R16" s="111" t="s">
        <v>129</v>
      </c>
      <c r="S16" s="111">
        <v>0</v>
      </c>
      <c r="T16" s="111">
        <v>0</v>
      </c>
      <c r="U16" s="111">
        <v>1</v>
      </c>
      <c r="V16" s="111" t="s">
        <v>129</v>
      </c>
      <c r="W16" s="112">
        <v>0</v>
      </c>
      <c r="X16" s="112">
        <v>0</v>
      </c>
      <c r="Y16" s="84"/>
      <c r="Z16" s="84"/>
    </row>
    <row r="17" spans="1:26" ht="31.5" customHeight="1">
      <c r="A17" s="53" t="s">
        <v>31</v>
      </c>
      <c r="B17" s="125">
        <f>SUM(G17,I17,K17,O17,Q17,S17,U17,W17,M17)</f>
        <v>1126</v>
      </c>
      <c r="C17" s="109">
        <v>538</v>
      </c>
      <c r="D17" s="125">
        <f t="shared" si="1"/>
        <v>2763</v>
      </c>
      <c r="E17" s="111">
        <v>1262</v>
      </c>
      <c r="F17" s="111">
        <v>1501</v>
      </c>
      <c r="G17" s="113">
        <v>1047</v>
      </c>
      <c r="H17" s="113">
        <v>1455</v>
      </c>
      <c r="I17" s="113">
        <v>46</v>
      </c>
      <c r="J17" s="113">
        <v>276</v>
      </c>
      <c r="K17" s="113">
        <v>15</v>
      </c>
      <c r="L17" s="113">
        <v>219</v>
      </c>
      <c r="M17" s="113">
        <v>13</v>
      </c>
      <c r="N17" s="111">
        <v>364</v>
      </c>
      <c r="O17" s="113">
        <v>4</v>
      </c>
      <c r="P17" s="113">
        <v>253</v>
      </c>
      <c r="Q17" s="113">
        <v>1</v>
      </c>
      <c r="R17" s="111" t="s">
        <v>132</v>
      </c>
      <c r="S17" s="111">
        <v>0</v>
      </c>
      <c r="T17" s="111">
        <v>0</v>
      </c>
      <c r="U17" s="112">
        <v>0</v>
      </c>
      <c r="V17" s="112">
        <v>0</v>
      </c>
      <c r="W17" s="112">
        <v>0</v>
      </c>
      <c r="X17" s="112">
        <v>0</v>
      </c>
      <c r="Y17" s="84"/>
      <c r="Z17" s="84"/>
    </row>
    <row r="18" spans="1:26" s="42" customFormat="1" ht="31.5" customHeight="1">
      <c r="A18" s="53" t="s">
        <v>32</v>
      </c>
      <c r="B18" s="125">
        <f t="shared" ref="B18:B23" si="2">SUM(G18,I18,K18,O18,Q18,S18,U18,W18,M18)</f>
        <v>312</v>
      </c>
      <c r="C18" s="109">
        <v>126</v>
      </c>
      <c r="D18" s="125">
        <f t="shared" si="1"/>
        <v>586</v>
      </c>
      <c r="E18" s="111">
        <v>312</v>
      </c>
      <c r="F18" s="112">
        <v>274</v>
      </c>
      <c r="G18" s="112">
        <v>299</v>
      </c>
      <c r="H18" s="112">
        <v>427</v>
      </c>
      <c r="I18" s="112">
        <v>5</v>
      </c>
      <c r="J18" s="112">
        <v>28</v>
      </c>
      <c r="K18" s="112">
        <v>7</v>
      </c>
      <c r="L18" s="112">
        <v>102</v>
      </c>
      <c r="M18" s="112">
        <v>1</v>
      </c>
      <c r="N18" s="112" t="s">
        <v>129</v>
      </c>
      <c r="O18" s="111">
        <v>0</v>
      </c>
      <c r="P18" s="111">
        <v>0</v>
      </c>
      <c r="Q18" s="112">
        <v>0</v>
      </c>
      <c r="R18" s="112">
        <v>0</v>
      </c>
      <c r="S18" s="111">
        <v>0</v>
      </c>
      <c r="T18" s="111">
        <v>0</v>
      </c>
      <c r="U18" s="112">
        <v>0</v>
      </c>
      <c r="V18" s="112">
        <v>0</v>
      </c>
      <c r="W18" s="112">
        <v>0</v>
      </c>
      <c r="X18" s="112">
        <v>0</v>
      </c>
      <c r="Y18" s="84"/>
      <c r="Z18" s="84"/>
    </row>
    <row r="19" spans="1:26" ht="31.5" customHeight="1">
      <c r="A19" s="53" t="s">
        <v>33</v>
      </c>
      <c r="B19" s="125">
        <f t="shared" si="2"/>
        <v>116</v>
      </c>
      <c r="C19" s="109">
        <v>49</v>
      </c>
      <c r="D19" s="125">
        <f t="shared" si="1"/>
        <v>167</v>
      </c>
      <c r="E19" s="111">
        <v>96</v>
      </c>
      <c r="F19" s="112">
        <v>71</v>
      </c>
      <c r="G19" s="112">
        <v>112</v>
      </c>
      <c r="H19" s="112">
        <v>130</v>
      </c>
      <c r="I19" s="112">
        <v>3</v>
      </c>
      <c r="J19" s="112">
        <v>21</v>
      </c>
      <c r="K19" s="112">
        <v>1</v>
      </c>
      <c r="L19" s="112" t="s">
        <v>129</v>
      </c>
      <c r="M19" s="112">
        <v>0</v>
      </c>
      <c r="N19" s="112">
        <v>0</v>
      </c>
      <c r="O19" s="112">
        <v>0</v>
      </c>
      <c r="P19" s="112">
        <v>0</v>
      </c>
      <c r="Q19" s="112">
        <v>0</v>
      </c>
      <c r="R19" s="112">
        <v>0</v>
      </c>
      <c r="S19" s="111">
        <v>0</v>
      </c>
      <c r="T19" s="111">
        <v>0</v>
      </c>
      <c r="U19" s="112">
        <v>0</v>
      </c>
      <c r="V19" s="112">
        <v>0</v>
      </c>
      <c r="W19" s="112">
        <v>0</v>
      </c>
      <c r="X19" s="112">
        <v>0</v>
      </c>
      <c r="Y19" s="84"/>
      <c r="Z19" s="84"/>
    </row>
    <row r="20" spans="1:26" ht="31.5" customHeight="1">
      <c r="A20" s="53" t="s">
        <v>34</v>
      </c>
      <c r="B20" s="125">
        <f>SUM(G20,I20,K20,O20,Q20,S20,U20,W20,M20)</f>
        <v>255</v>
      </c>
      <c r="C20" s="109">
        <v>86</v>
      </c>
      <c r="D20" s="125">
        <f t="shared" si="1"/>
        <v>417</v>
      </c>
      <c r="E20" s="111">
        <v>234</v>
      </c>
      <c r="F20" s="112">
        <v>183</v>
      </c>
      <c r="G20" s="112">
        <v>245</v>
      </c>
      <c r="H20" s="112">
        <v>311</v>
      </c>
      <c r="I20" s="112">
        <v>5</v>
      </c>
      <c r="J20" s="112">
        <v>31</v>
      </c>
      <c r="K20" s="112">
        <v>3</v>
      </c>
      <c r="L20" s="112">
        <v>33</v>
      </c>
      <c r="M20" s="112">
        <v>2</v>
      </c>
      <c r="N20" s="112" t="s">
        <v>135</v>
      </c>
      <c r="O20" s="112">
        <v>0</v>
      </c>
      <c r="P20" s="112">
        <v>0</v>
      </c>
      <c r="Q20" s="112">
        <v>0</v>
      </c>
      <c r="R20" s="112">
        <v>0</v>
      </c>
      <c r="S20" s="111">
        <v>0</v>
      </c>
      <c r="T20" s="111">
        <v>0</v>
      </c>
      <c r="U20" s="112">
        <v>0</v>
      </c>
      <c r="V20" s="112">
        <v>0</v>
      </c>
      <c r="W20" s="112">
        <v>0</v>
      </c>
      <c r="X20" s="112">
        <v>0</v>
      </c>
      <c r="Y20" s="84"/>
      <c r="Z20" s="84"/>
    </row>
    <row r="21" spans="1:26" ht="31.5" customHeight="1">
      <c r="A21" s="53" t="s">
        <v>35</v>
      </c>
      <c r="B21" s="125">
        <f t="shared" si="2"/>
        <v>389</v>
      </c>
      <c r="C21" s="109">
        <v>182</v>
      </c>
      <c r="D21" s="125">
        <f t="shared" si="1"/>
        <v>931</v>
      </c>
      <c r="E21" s="111">
        <v>526</v>
      </c>
      <c r="F21" s="112">
        <v>405</v>
      </c>
      <c r="G21" s="112">
        <v>348</v>
      </c>
      <c r="H21" s="112">
        <v>487</v>
      </c>
      <c r="I21" s="112">
        <v>24</v>
      </c>
      <c r="J21" s="112">
        <v>150</v>
      </c>
      <c r="K21" s="112">
        <v>11</v>
      </c>
      <c r="L21" s="112">
        <v>145</v>
      </c>
      <c r="M21" s="112">
        <v>6</v>
      </c>
      <c r="N21" s="112">
        <v>149</v>
      </c>
      <c r="O21" s="112">
        <v>0</v>
      </c>
      <c r="P21" s="112">
        <v>0</v>
      </c>
      <c r="Q21" s="112">
        <v>0</v>
      </c>
      <c r="R21" s="112">
        <v>0</v>
      </c>
      <c r="S21" s="111">
        <v>0</v>
      </c>
      <c r="T21" s="111">
        <v>0</v>
      </c>
      <c r="U21" s="112">
        <v>0</v>
      </c>
      <c r="V21" s="112">
        <v>0</v>
      </c>
      <c r="W21" s="112">
        <v>0</v>
      </c>
      <c r="X21" s="112">
        <v>0</v>
      </c>
      <c r="Y21" s="84"/>
      <c r="Z21" s="84"/>
    </row>
    <row r="22" spans="1:26" ht="31.5" customHeight="1">
      <c r="A22" s="53" t="s">
        <v>36</v>
      </c>
      <c r="B22" s="125">
        <f>SUM(G22,I22,K22,O22,Q22,S22,U22,W22,M22)</f>
        <v>979</v>
      </c>
      <c r="C22" s="109">
        <v>422</v>
      </c>
      <c r="D22" s="125">
        <f t="shared" si="1"/>
        <v>2384</v>
      </c>
      <c r="E22" s="111">
        <v>1221</v>
      </c>
      <c r="F22" s="112">
        <v>1163</v>
      </c>
      <c r="G22" s="112">
        <v>912</v>
      </c>
      <c r="H22" s="112">
        <v>1211</v>
      </c>
      <c r="I22" s="112">
        <v>34</v>
      </c>
      <c r="J22" s="112">
        <v>211</v>
      </c>
      <c r="K22" s="112">
        <v>16</v>
      </c>
      <c r="L22" s="112">
        <v>214</v>
      </c>
      <c r="M22" s="112">
        <v>12</v>
      </c>
      <c r="N22" s="112">
        <v>351</v>
      </c>
      <c r="O22" s="112">
        <v>4</v>
      </c>
      <c r="P22" s="112">
        <v>273</v>
      </c>
      <c r="Q22" s="112">
        <v>1</v>
      </c>
      <c r="R22" s="112" t="s">
        <v>129</v>
      </c>
      <c r="S22" s="111">
        <v>0</v>
      </c>
      <c r="T22" s="111">
        <v>0</v>
      </c>
      <c r="U22" s="112">
        <v>0</v>
      </c>
      <c r="V22" s="112">
        <v>0</v>
      </c>
      <c r="W22" s="112">
        <v>0</v>
      </c>
      <c r="X22" s="112">
        <v>0</v>
      </c>
      <c r="Y22" s="84"/>
      <c r="Z22" s="84"/>
    </row>
    <row r="23" spans="1:26" ht="31.5" customHeight="1">
      <c r="A23" s="53" t="s">
        <v>37</v>
      </c>
      <c r="B23" s="125">
        <f t="shared" si="2"/>
        <v>291</v>
      </c>
      <c r="C23" s="109">
        <v>116</v>
      </c>
      <c r="D23" s="125">
        <f t="shared" si="1"/>
        <v>641</v>
      </c>
      <c r="E23" s="111">
        <v>353</v>
      </c>
      <c r="F23" s="112">
        <v>288</v>
      </c>
      <c r="G23" s="112">
        <v>267</v>
      </c>
      <c r="H23" s="112">
        <v>342</v>
      </c>
      <c r="I23" s="112">
        <v>12</v>
      </c>
      <c r="J23" s="112">
        <v>74</v>
      </c>
      <c r="K23" s="112">
        <v>8</v>
      </c>
      <c r="L23" s="112">
        <v>109</v>
      </c>
      <c r="M23" s="112">
        <v>4</v>
      </c>
      <c r="N23" s="112">
        <v>116</v>
      </c>
      <c r="O23" s="111">
        <v>0</v>
      </c>
      <c r="P23" s="111">
        <v>0</v>
      </c>
      <c r="Q23" s="112">
        <v>0</v>
      </c>
      <c r="R23" s="112">
        <v>0</v>
      </c>
      <c r="S23" s="112">
        <v>0</v>
      </c>
      <c r="T23" s="112">
        <v>0</v>
      </c>
      <c r="U23" s="112">
        <v>0</v>
      </c>
      <c r="V23" s="112">
        <v>0</v>
      </c>
      <c r="W23" s="112">
        <v>0</v>
      </c>
      <c r="X23" s="112">
        <v>0</v>
      </c>
      <c r="Y23" s="84"/>
      <c r="Z23" s="84"/>
    </row>
    <row r="24" spans="1:26" ht="31.5" customHeight="1" thickBot="1">
      <c r="A24" s="54" t="s">
        <v>38</v>
      </c>
      <c r="B24" s="125">
        <f>SUM(G24,I24,K24,O24,Q24,S24,U24,W24,M24)</f>
        <v>189</v>
      </c>
      <c r="C24" s="110">
        <v>63</v>
      </c>
      <c r="D24" s="125">
        <f t="shared" si="1"/>
        <v>284</v>
      </c>
      <c r="E24" s="114">
        <v>181</v>
      </c>
      <c r="F24" s="114">
        <v>103</v>
      </c>
      <c r="G24" s="114">
        <v>184</v>
      </c>
      <c r="H24" s="114">
        <v>212</v>
      </c>
      <c r="I24" s="114">
        <v>3</v>
      </c>
      <c r="J24" s="114">
        <v>23</v>
      </c>
      <c r="K24" s="114">
        <v>1</v>
      </c>
      <c r="L24" s="114" t="s">
        <v>129</v>
      </c>
      <c r="M24" s="114">
        <v>1</v>
      </c>
      <c r="N24" s="114" t="s">
        <v>129</v>
      </c>
      <c r="O24" s="114">
        <v>0</v>
      </c>
      <c r="P24" s="114">
        <v>0</v>
      </c>
      <c r="Q24" s="114">
        <v>0</v>
      </c>
      <c r="R24" s="114">
        <v>0</v>
      </c>
      <c r="S24" s="112">
        <v>0</v>
      </c>
      <c r="T24" s="112">
        <v>0</v>
      </c>
      <c r="U24" s="112">
        <v>0</v>
      </c>
      <c r="V24" s="112">
        <v>0</v>
      </c>
      <c r="W24" s="112">
        <v>0</v>
      </c>
      <c r="X24" s="112">
        <v>0</v>
      </c>
      <c r="Y24" s="84"/>
      <c r="Z24" s="84"/>
    </row>
    <row r="25" spans="1:26" ht="15.75" customHeight="1">
      <c r="A25" s="170"/>
      <c r="B25" s="170"/>
      <c r="C25" s="170"/>
      <c r="D25" s="170"/>
      <c r="E25" s="170"/>
      <c r="F25" s="171"/>
      <c r="G25" s="170"/>
      <c r="H25" s="170"/>
      <c r="I25" s="170"/>
      <c r="J25" s="170"/>
      <c r="K25" s="170"/>
      <c r="L25" s="170"/>
      <c r="M25" s="172" t="s">
        <v>138</v>
      </c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</row>
    <row r="26" spans="1:26" ht="14.2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6" ht="14.2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6" ht="14.2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6" ht="14.25" customHeight="1"/>
    <row r="30" spans="1:26" ht="14.25" customHeight="1"/>
    <row r="31" spans="1:26" ht="14.25" customHeight="1"/>
    <row r="32" spans="1:2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</sheetData>
  <mergeCells count="35">
    <mergeCell ref="A25:L25"/>
    <mergeCell ref="M25:X25"/>
    <mergeCell ref="S8:S9"/>
    <mergeCell ref="T8:T9"/>
    <mergeCell ref="U8:U9"/>
    <mergeCell ref="V8:V9"/>
    <mergeCell ref="W8:W9"/>
    <mergeCell ref="X8:X9"/>
    <mergeCell ref="M8:M9"/>
    <mergeCell ref="N8:N9"/>
    <mergeCell ref="O8:O9"/>
    <mergeCell ref="P8:P9"/>
    <mergeCell ref="Q8:Q9"/>
    <mergeCell ref="L8:L9"/>
    <mergeCell ref="O7:P7"/>
    <mergeCell ref="Q7:R7"/>
    <mergeCell ref="B7:F7"/>
    <mergeCell ref="B8:C8"/>
    <mergeCell ref="D8:F8"/>
    <mergeCell ref="S7:T7"/>
    <mergeCell ref="U7:V7"/>
    <mergeCell ref="W7:X7"/>
    <mergeCell ref="A4:L4"/>
    <mergeCell ref="M4:X4"/>
    <mergeCell ref="A7:A9"/>
    <mergeCell ref="G7:H7"/>
    <mergeCell ref="I7:J7"/>
    <mergeCell ref="R8:R9"/>
    <mergeCell ref="K7:L7"/>
    <mergeCell ref="M7:N7"/>
    <mergeCell ref="G8:G9"/>
    <mergeCell ref="H8:H9"/>
    <mergeCell ref="I8:I9"/>
    <mergeCell ref="J8:J9"/>
    <mergeCell ref="K8:K9"/>
  </mergeCells>
  <phoneticPr fontId="33" type="noConversion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U41"/>
  <sheetViews>
    <sheetView view="pageBreakPreview" topLeftCell="V1" zoomScaleNormal="100" zoomScaleSheetLayoutView="100" workbookViewId="0">
      <selection activeCell="AS2" sqref="AS2"/>
    </sheetView>
  </sheetViews>
  <sheetFormatPr defaultRowHeight="14.25"/>
  <cols>
    <col min="1" max="1" width="13.5" style="18" customWidth="1"/>
    <col min="2" max="4" width="5.875" style="18" customWidth="1"/>
    <col min="5" max="5" width="6.25" style="18" customWidth="1"/>
    <col min="6" max="6" width="5.75" style="18" customWidth="1"/>
    <col min="7" max="7" width="6.25" style="18" customWidth="1"/>
    <col min="8" max="8" width="6" style="18" customWidth="1"/>
    <col min="9" max="9" width="6.375" style="18" customWidth="1"/>
    <col min="10" max="10" width="6" style="18" customWidth="1"/>
    <col min="11" max="11" width="6.25" style="18" customWidth="1"/>
    <col min="12" max="12" width="5.875" style="18" customWidth="1"/>
    <col min="13" max="13" width="6.625" style="18" customWidth="1"/>
    <col min="14" max="14" width="6.5" style="18" customWidth="1"/>
    <col min="15" max="15" width="7.5" style="18" customWidth="1"/>
    <col min="16" max="16" width="6.5" style="18" customWidth="1"/>
    <col min="17" max="17" width="6.625" style="18" customWidth="1"/>
    <col min="18" max="18" width="6.5" style="18" customWidth="1"/>
    <col min="19" max="19" width="6.75" style="18" customWidth="1"/>
    <col min="20" max="20" width="6.5" style="27" customWidth="1"/>
    <col min="21" max="21" width="6.625" style="18" customWidth="1"/>
    <col min="22" max="22" width="6.5" style="18" customWidth="1"/>
    <col min="23" max="23" width="6.75" style="27" customWidth="1"/>
    <col min="24" max="24" width="6.5" style="27" customWidth="1"/>
    <col min="25" max="25" width="14" style="18" customWidth="1"/>
    <col min="26" max="26" width="6.625" style="18" customWidth="1"/>
    <col min="27" max="27" width="6" style="18" customWidth="1"/>
    <col min="28" max="28" width="6.625" style="18" customWidth="1"/>
    <col min="29" max="29" width="6" style="18" customWidth="1"/>
    <col min="30" max="30" width="8.125" style="18" customWidth="1"/>
    <col min="31" max="32" width="6.625" style="18" customWidth="1"/>
    <col min="33" max="33" width="6" style="18" customWidth="1"/>
    <col min="34" max="34" width="6.625" style="18" customWidth="1"/>
    <col min="35" max="35" width="6.875" style="18" customWidth="1"/>
    <col min="36" max="36" width="8.625" style="18" customWidth="1"/>
    <col min="37" max="37" width="7.125" style="18" customWidth="1"/>
    <col min="38" max="38" width="8.625" style="18" customWidth="1"/>
    <col min="39" max="39" width="7.5" style="18" customWidth="1"/>
    <col min="40" max="40" width="8.625" style="18" customWidth="1"/>
    <col min="41" max="41" width="7.5" style="18" customWidth="1"/>
    <col min="42" max="42" width="8.625" style="18" customWidth="1"/>
    <col min="43" max="43" width="7.375" style="18" customWidth="1"/>
    <col min="44" max="44" width="8.625" style="18" customWidth="1"/>
    <col min="45" max="45" width="7.25" style="18" customWidth="1"/>
    <col min="46" max="16384" width="9" style="18"/>
  </cols>
  <sheetData>
    <row r="1" spans="1:47" ht="9.75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18"/>
      <c r="W1" s="18"/>
      <c r="X1" s="18"/>
      <c r="Y1" s="32"/>
    </row>
    <row r="2" spans="1:47">
      <c r="A2" s="21" t="s">
        <v>148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T2" s="23"/>
      <c r="W2" s="23"/>
      <c r="X2" s="20" t="s">
        <v>149</v>
      </c>
      <c r="Y2" s="21" t="s">
        <v>150</v>
      </c>
      <c r="AS2" s="20" t="s">
        <v>151</v>
      </c>
    </row>
    <row r="3" spans="1:47" ht="14.25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T3" s="23"/>
      <c r="W3" s="23"/>
      <c r="X3" s="23"/>
      <c r="Y3" s="32"/>
    </row>
    <row r="4" spans="1:47" s="82" customFormat="1" ht="48.75" customHeight="1">
      <c r="A4" s="132" t="s">
        <v>67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62" t="s">
        <v>68</v>
      </c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32" t="s">
        <v>69</v>
      </c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73" t="s">
        <v>70</v>
      </c>
      <c r="AK4" s="173"/>
      <c r="AL4" s="173"/>
      <c r="AM4" s="173"/>
      <c r="AN4" s="173"/>
      <c r="AO4" s="173"/>
      <c r="AP4" s="173"/>
      <c r="AQ4" s="173"/>
      <c r="AR4" s="173"/>
      <c r="AS4" s="173"/>
    </row>
    <row r="5" spans="1:47" s="82" customFormat="1" ht="14.2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W5" s="48"/>
      <c r="X5" s="48"/>
      <c r="Y5" s="48"/>
    </row>
    <row r="6" spans="1:47" ht="14.25" customHeight="1" thickBot="1">
      <c r="A6" s="49" t="s">
        <v>1</v>
      </c>
      <c r="B6" s="50"/>
      <c r="C6" s="58"/>
      <c r="D6" s="19"/>
      <c r="E6" s="19"/>
      <c r="F6" s="32"/>
      <c r="G6" s="32"/>
      <c r="H6" s="83"/>
      <c r="I6" s="50"/>
      <c r="J6" s="50"/>
      <c r="K6" s="32"/>
      <c r="L6" s="32"/>
      <c r="M6" s="33"/>
      <c r="N6" s="32"/>
      <c r="O6" s="50"/>
      <c r="P6" s="32"/>
      <c r="Q6" s="33"/>
      <c r="V6" s="31"/>
      <c r="X6" s="31" t="s">
        <v>39</v>
      </c>
      <c r="Y6" s="49" t="s">
        <v>1</v>
      </c>
      <c r="AS6" s="31" t="s">
        <v>39</v>
      </c>
    </row>
    <row r="7" spans="1:47" s="19" customFormat="1" ht="120.75" customHeight="1">
      <c r="A7" s="163" t="s">
        <v>60</v>
      </c>
      <c r="B7" s="184" t="s">
        <v>93</v>
      </c>
      <c r="C7" s="185"/>
      <c r="D7" s="185"/>
      <c r="E7" s="185"/>
      <c r="F7" s="186"/>
      <c r="G7" s="150" t="s">
        <v>18</v>
      </c>
      <c r="H7" s="155"/>
      <c r="I7" s="154" t="s">
        <v>49</v>
      </c>
      <c r="J7" s="155"/>
      <c r="K7" s="176" t="s">
        <v>50</v>
      </c>
      <c r="L7" s="177"/>
      <c r="M7" s="179" t="s">
        <v>74</v>
      </c>
      <c r="N7" s="167"/>
      <c r="O7" s="174" t="s">
        <v>116</v>
      </c>
      <c r="P7" s="175"/>
      <c r="Q7" s="176" t="s">
        <v>51</v>
      </c>
      <c r="R7" s="167"/>
      <c r="S7" s="176" t="s">
        <v>52</v>
      </c>
      <c r="T7" s="167"/>
      <c r="U7" s="176" t="s">
        <v>75</v>
      </c>
      <c r="V7" s="177"/>
      <c r="W7" s="150" t="s">
        <v>48</v>
      </c>
      <c r="X7" s="137"/>
      <c r="Y7" s="163" t="s">
        <v>60</v>
      </c>
      <c r="Z7" s="161" t="s">
        <v>76</v>
      </c>
      <c r="AA7" s="161"/>
      <c r="AB7" s="161" t="s">
        <v>13</v>
      </c>
      <c r="AC7" s="161"/>
      <c r="AD7" s="161" t="s">
        <v>77</v>
      </c>
      <c r="AE7" s="161"/>
      <c r="AF7" s="161" t="s">
        <v>14</v>
      </c>
      <c r="AG7" s="161"/>
      <c r="AH7" s="161" t="s">
        <v>117</v>
      </c>
      <c r="AI7" s="150"/>
      <c r="AJ7" s="155" t="s">
        <v>118</v>
      </c>
      <c r="AK7" s="161"/>
      <c r="AL7" s="161" t="s">
        <v>6</v>
      </c>
      <c r="AM7" s="161"/>
      <c r="AN7" s="161" t="s">
        <v>12</v>
      </c>
      <c r="AO7" s="161"/>
      <c r="AP7" s="161" t="s">
        <v>11</v>
      </c>
      <c r="AQ7" s="161"/>
      <c r="AR7" s="161" t="s">
        <v>94</v>
      </c>
      <c r="AS7" s="150"/>
    </row>
    <row r="8" spans="1:47" s="19" customFormat="1" ht="29.25" customHeight="1">
      <c r="A8" s="164"/>
      <c r="B8" s="180" t="s">
        <v>90</v>
      </c>
      <c r="C8" s="181"/>
      <c r="D8" s="182" t="s">
        <v>91</v>
      </c>
      <c r="E8" s="183"/>
      <c r="F8" s="181"/>
      <c r="G8" s="140" t="s">
        <v>79</v>
      </c>
      <c r="H8" s="140" t="s">
        <v>46</v>
      </c>
      <c r="I8" s="140" t="s">
        <v>79</v>
      </c>
      <c r="J8" s="140" t="s">
        <v>46</v>
      </c>
      <c r="K8" s="140" t="s">
        <v>79</v>
      </c>
      <c r="L8" s="130" t="s">
        <v>46</v>
      </c>
      <c r="M8" s="129" t="s">
        <v>79</v>
      </c>
      <c r="N8" s="140" t="s">
        <v>46</v>
      </c>
      <c r="O8" s="140" t="s">
        <v>79</v>
      </c>
      <c r="P8" s="140" t="s">
        <v>46</v>
      </c>
      <c r="Q8" s="140" t="s">
        <v>79</v>
      </c>
      <c r="R8" s="140" t="s">
        <v>46</v>
      </c>
      <c r="S8" s="140" t="s">
        <v>79</v>
      </c>
      <c r="T8" s="140" t="s">
        <v>46</v>
      </c>
      <c r="U8" s="140" t="s">
        <v>79</v>
      </c>
      <c r="V8" s="140" t="s">
        <v>46</v>
      </c>
      <c r="W8" s="140" t="s">
        <v>79</v>
      </c>
      <c r="X8" s="130" t="s">
        <v>46</v>
      </c>
      <c r="Y8" s="164"/>
      <c r="Z8" s="151" t="s">
        <v>79</v>
      </c>
      <c r="AA8" s="140" t="s">
        <v>46</v>
      </c>
      <c r="AB8" s="140" t="s">
        <v>79</v>
      </c>
      <c r="AC8" s="140" t="s">
        <v>46</v>
      </c>
      <c r="AD8" s="140" t="s">
        <v>79</v>
      </c>
      <c r="AE8" s="140" t="s">
        <v>46</v>
      </c>
      <c r="AF8" s="140" t="s">
        <v>79</v>
      </c>
      <c r="AG8" s="140" t="s">
        <v>46</v>
      </c>
      <c r="AH8" s="140" t="s">
        <v>79</v>
      </c>
      <c r="AI8" s="130" t="s">
        <v>46</v>
      </c>
      <c r="AJ8" s="129" t="s">
        <v>79</v>
      </c>
      <c r="AK8" s="140" t="s">
        <v>46</v>
      </c>
      <c r="AL8" s="140" t="s">
        <v>79</v>
      </c>
      <c r="AM8" s="140" t="s">
        <v>46</v>
      </c>
      <c r="AN8" s="140" t="s">
        <v>79</v>
      </c>
      <c r="AO8" s="140" t="s">
        <v>46</v>
      </c>
      <c r="AP8" s="140" t="s">
        <v>79</v>
      </c>
      <c r="AQ8" s="140" t="s">
        <v>46</v>
      </c>
      <c r="AR8" s="140" t="s">
        <v>79</v>
      </c>
      <c r="AS8" s="130" t="s">
        <v>46</v>
      </c>
    </row>
    <row r="9" spans="1:47" s="19" customFormat="1" ht="59.25" customHeight="1">
      <c r="A9" s="165"/>
      <c r="B9" s="81"/>
      <c r="C9" s="80" t="s">
        <v>78</v>
      </c>
      <c r="D9" s="78"/>
      <c r="E9" s="80" t="s">
        <v>4</v>
      </c>
      <c r="F9" s="80" t="s">
        <v>5</v>
      </c>
      <c r="G9" s="141"/>
      <c r="H9" s="141"/>
      <c r="I9" s="141"/>
      <c r="J9" s="141"/>
      <c r="K9" s="141"/>
      <c r="L9" s="146"/>
      <c r="M9" s="145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6"/>
      <c r="Y9" s="165"/>
      <c r="Z9" s="152"/>
      <c r="AA9" s="141"/>
      <c r="AB9" s="141"/>
      <c r="AC9" s="141"/>
      <c r="AD9" s="141"/>
      <c r="AE9" s="141"/>
      <c r="AF9" s="141"/>
      <c r="AG9" s="141"/>
      <c r="AH9" s="141"/>
      <c r="AI9" s="146"/>
      <c r="AJ9" s="145"/>
      <c r="AK9" s="141"/>
      <c r="AL9" s="141"/>
      <c r="AM9" s="141"/>
      <c r="AN9" s="141"/>
      <c r="AO9" s="141"/>
      <c r="AP9" s="141"/>
      <c r="AQ9" s="141"/>
      <c r="AR9" s="141"/>
      <c r="AS9" s="146"/>
    </row>
    <row r="10" spans="1:47" ht="24.95" customHeight="1">
      <c r="A10" s="71" t="s">
        <v>124</v>
      </c>
      <c r="B10" s="72">
        <v>4001</v>
      </c>
      <c r="C10" s="94">
        <v>1795</v>
      </c>
      <c r="D10" s="72">
        <v>13776</v>
      </c>
      <c r="E10" s="72">
        <v>7356</v>
      </c>
      <c r="F10" s="72">
        <v>6420</v>
      </c>
      <c r="G10" s="72">
        <v>9</v>
      </c>
      <c r="H10" s="72">
        <v>76</v>
      </c>
      <c r="I10" s="72">
        <v>5</v>
      </c>
      <c r="J10" s="72">
        <v>40</v>
      </c>
      <c r="K10" s="72">
        <v>310</v>
      </c>
      <c r="L10" s="72">
        <v>1285</v>
      </c>
      <c r="M10" s="72">
        <v>11</v>
      </c>
      <c r="N10" s="72">
        <v>74</v>
      </c>
      <c r="O10" s="72">
        <v>18</v>
      </c>
      <c r="P10" s="72">
        <v>126</v>
      </c>
      <c r="Q10" s="72">
        <v>198</v>
      </c>
      <c r="R10" s="72">
        <v>1346</v>
      </c>
      <c r="S10" s="72">
        <v>1086</v>
      </c>
      <c r="T10" s="72">
        <v>2078</v>
      </c>
      <c r="U10" s="72">
        <v>194</v>
      </c>
      <c r="V10" s="72">
        <v>324</v>
      </c>
      <c r="W10" s="72">
        <v>1183</v>
      </c>
      <c r="X10" s="72">
        <v>2382</v>
      </c>
      <c r="Y10" s="71" t="s">
        <v>126</v>
      </c>
      <c r="Z10" s="72">
        <v>21</v>
      </c>
      <c r="AA10" s="72">
        <v>117</v>
      </c>
      <c r="AB10" s="72">
        <v>46</v>
      </c>
      <c r="AC10" s="72">
        <v>373</v>
      </c>
      <c r="AD10" s="72">
        <v>52</v>
      </c>
      <c r="AE10" s="72">
        <v>69</v>
      </c>
      <c r="AF10" s="72">
        <v>46</v>
      </c>
      <c r="AG10" s="72">
        <v>182</v>
      </c>
      <c r="AH10" s="72">
        <v>27</v>
      </c>
      <c r="AI10" s="72">
        <v>107</v>
      </c>
      <c r="AJ10" s="72">
        <v>41</v>
      </c>
      <c r="AK10" s="72">
        <v>1276</v>
      </c>
      <c r="AL10" s="72">
        <v>106</v>
      </c>
      <c r="AM10" s="72">
        <v>965</v>
      </c>
      <c r="AN10" s="72">
        <v>123</v>
      </c>
      <c r="AO10" s="72">
        <v>1631</v>
      </c>
      <c r="AP10" s="72">
        <v>90</v>
      </c>
      <c r="AQ10" s="72">
        <v>563</v>
      </c>
      <c r="AR10" s="76">
        <v>435</v>
      </c>
      <c r="AS10" s="76">
        <v>762</v>
      </c>
    </row>
    <row r="11" spans="1:47" ht="24.95" customHeight="1">
      <c r="A11" s="71" t="s">
        <v>98</v>
      </c>
      <c r="B11" s="72">
        <v>5256</v>
      </c>
      <c r="C11" s="94">
        <v>2206</v>
      </c>
      <c r="D11" s="72">
        <v>14597</v>
      </c>
      <c r="E11" s="72">
        <v>8108</v>
      </c>
      <c r="F11" s="72">
        <v>6489</v>
      </c>
      <c r="G11" s="72">
        <v>22</v>
      </c>
      <c r="H11" s="72">
        <v>114</v>
      </c>
      <c r="I11" s="72">
        <v>13</v>
      </c>
      <c r="J11" s="72">
        <v>51</v>
      </c>
      <c r="K11" s="72">
        <v>359</v>
      </c>
      <c r="L11" s="72">
        <v>1367</v>
      </c>
      <c r="M11" s="72">
        <v>213</v>
      </c>
      <c r="N11" s="72">
        <v>263</v>
      </c>
      <c r="O11" s="72">
        <v>20</v>
      </c>
      <c r="P11" s="72">
        <v>143</v>
      </c>
      <c r="Q11" s="72">
        <v>678</v>
      </c>
      <c r="R11" s="72">
        <v>2122</v>
      </c>
      <c r="S11" s="72">
        <v>1414</v>
      </c>
      <c r="T11" s="72">
        <v>2176</v>
      </c>
      <c r="U11" s="72">
        <v>203</v>
      </c>
      <c r="V11" s="72">
        <v>336</v>
      </c>
      <c r="W11" s="72">
        <v>1234</v>
      </c>
      <c r="X11" s="72">
        <v>2189</v>
      </c>
      <c r="Y11" s="71" t="s">
        <v>98</v>
      </c>
      <c r="Z11" s="72">
        <v>26</v>
      </c>
      <c r="AA11" s="72">
        <v>128</v>
      </c>
      <c r="AB11" s="72">
        <v>51</v>
      </c>
      <c r="AC11" s="72">
        <v>358</v>
      </c>
      <c r="AD11" s="72">
        <v>69</v>
      </c>
      <c r="AE11" s="72">
        <v>110</v>
      </c>
      <c r="AF11" s="72">
        <v>66</v>
      </c>
      <c r="AG11" s="72">
        <v>265</v>
      </c>
      <c r="AH11" s="72">
        <v>47</v>
      </c>
      <c r="AI11" s="72">
        <v>171</v>
      </c>
      <c r="AJ11" s="72">
        <v>39</v>
      </c>
      <c r="AK11" s="72">
        <v>1276</v>
      </c>
      <c r="AL11" s="72">
        <v>109</v>
      </c>
      <c r="AM11" s="72">
        <v>884</v>
      </c>
      <c r="AN11" s="72">
        <v>128</v>
      </c>
      <c r="AO11" s="72">
        <v>1539</v>
      </c>
      <c r="AP11" s="72">
        <v>89</v>
      </c>
      <c r="AQ11" s="72">
        <v>388</v>
      </c>
      <c r="AR11" s="76">
        <v>476</v>
      </c>
      <c r="AS11" s="76">
        <v>717</v>
      </c>
    </row>
    <row r="12" spans="1:47" s="36" customFormat="1" ht="24.95" customHeight="1">
      <c r="A12" s="71" t="s">
        <v>114</v>
      </c>
      <c r="B12" s="72">
        <v>5619</v>
      </c>
      <c r="C12" s="94">
        <v>2360</v>
      </c>
      <c r="D12" s="72">
        <v>14723</v>
      </c>
      <c r="E12" s="72">
        <v>8070</v>
      </c>
      <c r="F12" s="72">
        <v>6653</v>
      </c>
      <c r="G12" s="72">
        <v>31</v>
      </c>
      <c r="H12" s="72">
        <v>135</v>
      </c>
      <c r="I12" s="72">
        <v>12</v>
      </c>
      <c r="J12" s="72">
        <v>44</v>
      </c>
      <c r="K12" s="72">
        <v>358</v>
      </c>
      <c r="L12" s="72">
        <v>1222</v>
      </c>
      <c r="M12" s="72">
        <v>430</v>
      </c>
      <c r="N12" s="72">
        <v>510</v>
      </c>
      <c r="O12" s="72">
        <v>20</v>
      </c>
      <c r="P12" s="72">
        <v>145</v>
      </c>
      <c r="Q12" s="72">
        <v>718</v>
      </c>
      <c r="R12" s="72">
        <v>1991</v>
      </c>
      <c r="S12" s="72">
        <v>1395</v>
      </c>
      <c r="T12" s="72">
        <v>2237</v>
      </c>
      <c r="U12" s="72">
        <v>208</v>
      </c>
      <c r="V12" s="72">
        <v>340</v>
      </c>
      <c r="W12" s="72">
        <v>1272</v>
      </c>
      <c r="X12" s="72">
        <v>2193</v>
      </c>
      <c r="Y12" s="71" t="s">
        <v>114</v>
      </c>
      <c r="Z12" s="72">
        <v>26</v>
      </c>
      <c r="AA12" s="72">
        <v>127</v>
      </c>
      <c r="AB12" s="72">
        <v>51</v>
      </c>
      <c r="AC12" s="72">
        <v>332</v>
      </c>
      <c r="AD12" s="72">
        <v>74</v>
      </c>
      <c r="AE12" s="72">
        <v>112</v>
      </c>
      <c r="AF12" s="72">
        <v>69</v>
      </c>
      <c r="AG12" s="72">
        <v>241</v>
      </c>
      <c r="AH12" s="72">
        <v>57</v>
      </c>
      <c r="AI12" s="72">
        <v>198</v>
      </c>
      <c r="AJ12" s="72">
        <v>40</v>
      </c>
      <c r="AK12" s="72">
        <v>1261</v>
      </c>
      <c r="AL12" s="72">
        <v>118</v>
      </c>
      <c r="AM12" s="72">
        <v>769</v>
      </c>
      <c r="AN12" s="72">
        <v>138</v>
      </c>
      <c r="AO12" s="72">
        <v>1744</v>
      </c>
      <c r="AP12" s="72">
        <v>96</v>
      </c>
      <c r="AQ12" s="72">
        <v>405</v>
      </c>
      <c r="AR12" s="76">
        <v>506</v>
      </c>
      <c r="AS12" s="76">
        <v>717</v>
      </c>
    </row>
    <row r="13" spans="1:47" s="36" customFormat="1" ht="24.95" customHeight="1">
      <c r="A13" s="71" t="s">
        <v>125</v>
      </c>
      <c r="B13" s="72">
        <v>5741</v>
      </c>
      <c r="C13" s="94">
        <v>2424</v>
      </c>
      <c r="D13" s="72">
        <v>14821</v>
      </c>
      <c r="E13" s="72">
        <v>7982</v>
      </c>
      <c r="F13" s="72">
        <v>6839</v>
      </c>
      <c r="G13" s="72">
        <v>31</v>
      </c>
      <c r="H13" s="72">
        <v>135</v>
      </c>
      <c r="I13" s="72">
        <v>11</v>
      </c>
      <c r="J13" s="72">
        <v>31</v>
      </c>
      <c r="K13" s="72">
        <v>363</v>
      </c>
      <c r="L13" s="72">
        <v>1203</v>
      </c>
      <c r="M13" s="72">
        <v>502</v>
      </c>
      <c r="N13" s="72">
        <v>560</v>
      </c>
      <c r="O13" s="72">
        <v>21</v>
      </c>
      <c r="P13" s="72">
        <v>149</v>
      </c>
      <c r="Q13" s="72">
        <v>739</v>
      </c>
      <c r="R13" s="72">
        <v>1901</v>
      </c>
      <c r="S13" s="72">
        <v>1393</v>
      </c>
      <c r="T13" s="72">
        <v>2149</v>
      </c>
      <c r="U13" s="72">
        <v>208</v>
      </c>
      <c r="V13" s="72">
        <v>322</v>
      </c>
      <c r="W13" s="72">
        <v>1278</v>
      </c>
      <c r="X13" s="72">
        <v>2207</v>
      </c>
      <c r="Y13" s="71" t="s">
        <v>127</v>
      </c>
      <c r="Z13" s="72">
        <v>31</v>
      </c>
      <c r="AA13" s="72">
        <v>137</v>
      </c>
      <c r="AB13" s="72">
        <v>49</v>
      </c>
      <c r="AC13" s="72">
        <v>352</v>
      </c>
      <c r="AD13" s="72">
        <v>81</v>
      </c>
      <c r="AE13" s="72">
        <v>100</v>
      </c>
      <c r="AF13" s="72">
        <v>68</v>
      </c>
      <c r="AG13" s="72">
        <v>229</v>
      </c>
      <c r="AH13" s="72">
        <v>58</v>
      </c>
      <c r="AI13" s="72">
        <v>244</v>
      </c>
      <c r="AJ13" s="72">
        <v>39</v>
      </c>
      <c r="AK13" s="72">
        <v>1270</v>
      </c>
      <c r="AL13" s="72">
        <v>118</v>
      </c>
      <c r="AM13" s="72">
        <v>783</v>
      </c>
      <c r="AN13" s="72">
        <v>142</v>
      </c>
      <c r="AO13" s="72">
        <v>1876</v>
      </c>
      <c r="AP13" s="72">
        <v>98</v>
      </c>
      <c r="AQ13" s="72">
        <v>442</v>
      </c>
      <c r="AR13" s="76">
        <v>511</v>
      </c>
      <c r="AS13" s="76">
        <v>731</v>
      </c>
      <c r="AT13" s="68"/>
      <c r="AU13" s="68"/>
    </row>
    <row r="14" spans="1:47" s="70" customFormat="1" ht="24.95" customHeight="1">
      <c r="A14" s="69" t="s">
        <v>123</v>
      </c>
      <c r="B14" s="115">
        <f t="shared" ref="B14:X14" si="0">SUM(B16:B24)</f>
        <v>5791</v>
      </c>
      <c r="C14" s="115">
        <f t="shared" si="0"/>
        <v>2420</v>
      </c>
      <c r="D14" s="115">
        <f t="shared" si="0"/>
        <v>14763</v>
      </c>
      <c r="E14" s="115">
        <f t="shared" si="0"/>
        <v>8077</v>
      </c>
      <c r="F14" s="115">
        <f t="shared" si="0"/>
        <v>6686</v>
      </c>
      <c r="G14" s="115">
        <f t="shared" si="0"/>
        <v>31</v>
      </c>
      <c r="H14" s="115">
        <v>151</v>
      </c>
      <c r="I14" s="115">
        <f t="shared" si="0"/>
        <v>11</v>
      </c>
      <c r="J14" s="115">
        <v>50</v>
      </c>
      <c r="K14" s="115">
        <f t="shared" si="0"/>
        <v>319</v>
      </c>
      <c r="L14" s="115">
        <f t="shared" si="0"/>
        <v>1093</v>
      </c>
      <c r="M14" s="115">
        <f t="shared" si="0"/>
        <v>507</v>
      </c>
      <c r="N14" s="115">
        <f t="shared" si="0"/>
        <v>550</v>
      </c>
      <c r="O14" s="115">
        <f t="shared" si="0"/>
        <v>20</v>
      </c>
      <c r="P14" s="115">
        <v>154</v>
      </c>
      <c r="Q14" s="115">
        <f t="shared" si="0"/>
        <v>763</v>
      </c>
      <c r="R14" s="115">
        <f t="shared" si="0"/>
        <v>1869</v>
      </c>
      <c r="S14" s="115">
        <f t="shared" si="0"/>
        <v>1366</v>
      </c>
      <c r="T14" s="115">
        <f t="shared" si="0"/>
        <v>2095</v>
      </c>
      <c r="U14" s="115">
        <f t="shared" si="0"/>
        <v>206</v>
      </c>
      <c r="V14" s="115">
        <v>295</v>
      </c>
      <c r="W14" s="115">
        <f t="shared" si="0"/>
        <v>1283</v>
      </c>
      <c r="X14" s="115">
        <f t="shared" si="0"/>
        <v>2173</v>
      </c>
      <c r="Y14" s="69" t="s">
        <v>128</v>
      </c>
      <c r="Z14" s="115">
        <f t="shared" ref="Z14:AS14" si="1">SUM(Z16:Z24)</f>
        <v>28</v>
      </c>
      <c r="AA14" s="115">
        <v>121</v>
      </c>
      <c r="AB14" s="115">
        <f t="shared" si="1"/>
        <v>50</v>
      </c>
      <c r="AC14" s="115">
        <v>355</v>
      </c>
      <c r="AD14" s="115">
        <f t="shared" si="1"/>
        <v>71</v>
      </c>
      <c r="AE14" s="115">
        <v>90</v>
      </c>
      <c r="AF14" s="115">
        <f t="shared" si="1"/>
        <v>73</v>
      </c>
      <c r="AG14" s="115">
        <v>235</v>
      </c>
      <c r="AH14" s="115">
        <f t="shared" si="1"/>
        <v>60</v>
      </c>
      <c r="AI14" s="115">
        <v>193</v>
      </c>
      <c r="AJ14" s="115">
        <f t="shared" si="1"/>
        <v>40</v>
      </c>
      <c r="AK14" s="115">
        <v>1423</v>
      </c>
      <c r="AL14" s="115">
        <f t="shared" si="1"/>
        <v>118</v>
      </c>
      <c r="AM14" s="115">
        <v>742</v>
      </c>
      <c r="AN14" s="115">
        <f t="shared" si="1"/>
        <v>147</v>
      </c>
      <c r="AO14" s="115">
        <f t="shared" si="1"/>
        <v>1812</v>
      </c>
      <c r="AP14" s="115">
        <f t="shared" si="1"/>
        <v>103</v>
      </c>
      <c r="AQ14" s="115">
        <f t="shared" si="1"/>
        <v>545</v>
      </c>
      <c r="AR14" s="115">
        <f t="shared" si="1"/>
        <v>595</v>
      </c>
      <c r="AS14" s="115">
        <f t="shared" si="1"/>
        <v>817</v>
      </c>
      <c r="AT14" s="65"/>
      <c r="AU14" s="65"/>
    </row>
    <row r="15" spans="1:47" s="51" customFormat="1" ht="20.25" customHeight="1">
      <c r="A15" s="4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2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</row>
    <row r="16" spans="1:47" ht="24.95" customHeight="1">
      <c r="A16" s="53" t="s">
        <v>30</v>
      </c>
      <c r="B16" s="125">
        <f t="shared" ref="B16:B24" si="2">SUM(G16,I16,K16,M16,O16,Q16,S16,U16,W16,Z16,AB16,AD16,AF16,AH16,AJ16,AL16,AN16,AP16,AR16)</f>
        <v>2134</v>
      </c>
      <c r="C16" s="109">
        <v>838</v>
      </c>
      <c r="D16" s="125">
        <f t="shared" ref="D16:D24" si="3">SUM(E16:F16)</f>
        <v>6590</v>
      </c>
      <c r="E16" s="111">
        <v>3892</v>
      </c>
      <c r="F16" s="111">
        <v>2698</v>
      </c>
      <c r="G16" s="111">
        <v>10</v>
      </c>
      <c r="H16" s="111">
        <v>77</v>
      </c>
      <c r="I16" s="111">
        <v>2</v>
      </c>
      <c r="J16" s="111" t="s">
        <v>130</v>
      </c>
      <c r="K16" s="111">
        <v>83</v>
      </c>
      <c r="L16" s="111">
        <v>213</v>
      </c>
      <c r="M16" s="111">
        <v>54</v>
      </c>
      <c r="N16" s="111">
        <v>97</v>
      </c>
      <c r="O16" s="111">
        <v>6</v>
      </c>
      <c r="P16" s="111">
        <v>69</v>
      </c>
      <c r="Q16" s="111">
        <v>577</v>
      </c>
      <c r="R16" s="111">
        <v>1424</v>
      </c>
      <c r="S16" s="111">
        <v>417</v>
      </c>
      <c r="T16" s="111">
        <v>660</v>
      </c>
      <c r="U16" s="111">
        <v>69</v>
      </c>
      <c r="V16" s="111">
        <v>123</v>
      </c>
      <c r="W16" s="111">
        <v>336</v>
      </c>
      <c r="X16" s="111">
        <v>593</v>
      </c>
      <c r="Y16" s="53" t="s">
        <v>30</v>
      </c>
      <c r="Z16" s="116">
        <v>15</v>
      </c>
      <c r="AA16" s="116">
        <v>81</v>
      </c>
      <c r="AB16" s="116">
        <v>23</v>
      </c>
      <c r="AC16" s="116">
        <v>140</v>
      </c>
      <c r="AD16" s="116">
        <v>34</v>
      </c>
      <c r="AE16" s="116">
        <v>43</v>
      </c>
      <c r="AF16" s="116">
        <v>52</v>
      </c>
      <c r="AG16" s="116">
        <v>163</v>
      </c>
      <c r="AH16" s="116">
        <v>39</v>
      </c>
      <c r="AI16" s="116">
        <v>103</v>
      </c>
      <c r="AJ16" s="116">
        <v>18</v>
      </c>
      <c r="AK16" s="116">
        <v>1097</v>
      </c>
      <c r="AL16" s="116">
        <v>60</v>
      </c>
      <c r="AM16" s="116">
        <v>264</v>
      </c>
      <c r="AN16" s="116">
        <v>63</v>
      </c>
      <c r="AO16" s="116">
        <v>966</v>
      </c>
      <c r="AP16" s="116">
        <v>37</v>
      </c>
      <c r="AQ16" s="116">
        <v>120</v>
      </c>
      <c r="AR16" s="116">
        <v>239</v>
      </c>
      <c r="AS16" s="116">
        <v>352</v>
      </c>
      <c r="AT16" s="84"/>
      <c r="AU16" s="84"/>
    </row>
    <row r="17" spans="1:47" ht="24.95" customHeight="1">
      <c r="A17" s="53" t="s">
        <v>31</v>
      </c>
      <c r="B17" s="125">
        <f t="shared" si="2"/>
        <v>1126</v>
      </c>
      <c r="C17" s="109">
        <v>538</v>
      </c>
      <c r="D17" s="125">
        <f t="shared" si="3"/>
        <v>2763</v>
      </c>
      <c r="E17" s="111">
        <v>1262</v>
      </c>
      <c r="F17" s="111">
        <v>1501</v>
      </c>
      <c r="G17" s="111">
        <v>0</v>
      </c>
      <c r="H17" s="111">
        <v>0</v>
      </c>
      <c r="I17" s="111">
        <v>0</v>
      </c>
      <c r="J17" s="111">
        <v>0</v>
      </c>
      <c r="K17" s="111">
        <v>65</v>
      </c>
      <c r="L17" s="111">
        <v>451</v>
      </c>
      <c r="M17" s="111">
        <v>32</v>
      </c>
      <c r="N17" s="111">
        <v>32</v>
      </c>
      <c r="O17" s="111">
        <v>3</v>
      </c>
      <c r="P17" s="111">
        <v>30</v>
      </c>
      <c r="Q17" s="111">
        <v>66</v>
      </c>
      <c r="R17" s="111">
        <v>121</v>
      </c>
      <c r="S17" s="111">
        <v>338</v>
      </c>
      <c r="T17" s="111">
        <v>499</v>
      </c>
      <c r="U17" s="111">
        <v>53</v>
      </c>
      <c r="V17" s="111">
        <v>73</v>
      </c>
      <c r="W17" s="111">
        <v>400</v>
      </c>
      <c r="X17" s="111">
        <v>695</v>
      </c>
      <c r="Y17" s="53" t="s">
        <v>131</v>
      </c>
      <c r="Z17" s="116">
        <v>1</v>
      </c>
      <c r="AA17" s="117" t="s">
        <v>130</v>
      </c>
      <c r="AB17" s="116">
        <v>6</v>
      </c>
      <c r="AC17" s="116">
        <v>62</v>
      </c>
      <c r="AD17" s="116">
        <v>13</v>
      </c>
      <c r="AE17" s="116">
        <v>18</v>
      </c>
      <c r="AF17" s="116">
        <v>3</v>
      </c>
      <c r="AG17" s="116">
        <v>4</v>
      </c>
      <c r="AH17" s="116">
        <v>6</v>
      </c>
      <c r="AI17" s="116">
        <v>28</v>
      </c>
      <c r="AJ17" s="116">
        <v>5</v>
      </c>
      <c r="AK17" s="116">
        <v>103</v>
      </c>
      <c r="AL17" s="116">
        <v>15</v>
      </c>
      <c r="AM17" s="116">
        <v>86</v>
      </c>
      <c r="AN17" s="116">
        <v>23</v>
      </c>
      <c r="AO17" s="116">
        <v>238</v>
      </c>
      <c r="AP17" s="116">
        <v>16</v>
      </c>
      <c r="AQ17" s="116">
        <v>220</v>
      </c>
      <c r="AR17" s="116">
        <v>81</v>
      </c>
      <c r="AS17" s="116">
        <v>100</v>
      </c>
      <c r="AT17" s="84"/>
      <c r="AU17" s="84"/>
    </row>
    <row r="18" spans="1:47" s="42" customFormat="1" ht="24.95" customHeight="1">
      <c r="A18" s="53" t="s">
        <v>32</v>
      </c>
      <c r="B18" s="125">
        <f t="shared" si="2"/>
        <v>312</v>
      </c>
      <c r="C18" s="109">
        <v>126</v>
      </c>
      <c r="D18" s="125">
        <f t="shared" si="3"/>
        <v>586</v>
      </c>
      <c r="E18" s="111">
        <v>312</v>
      </c>
      <c r="F18" s="112">
        <v>274</v>
      </c>
      <c r="G18" s="112">
        <v>3</v>
      </c>
      <c r="H18" s="112">
        <v>5</v>
      </c>
      <c r="I18" s="112">
        <v>1</v>
      </c>
      <c r="J18" s="112" t="s">
        <v>129</v>
      </c>
      <c r="K18" s="112">
        <v>21</v>
      </c>
      <c r="L18" s="112">
        <v>45</v>
      </c>
      <c r="M18" s="111">
        <v>29</v>
      </c>
      <c r="N18" s="111">
        <v>29</v>
      </c>
      <c r="O18" s="111">
        <v>3</v>
      </c>
      <c r="P18" s="111">
        <v>7</v>
      </c>
      <c r="Q18" s="111">
        <v>22</v>
      </c>
      <c r="R18" s="111">
        <v>61</v>
      </c>
      <c r="S18" s="111">
        <v>60</v>
      </c>
      <c r="T18" s="111">
        <v>88</v>
      </c>
      <c r="U18" s="111">
        <v>10</v>
      </c>
      <c r="V18" s="111">
        <v>15</v>
      </c>
      <c r="W18" s="111">
        <v>118</v>
      </c>
      <c r="X18" s="111">
        <v>186</v>
      </c>
      <c r="Y18" s="53" t="s">
        <v>32</v>
      </c>
      <c r="Z18" s="116">
        <v>2</v>
      </c>
      <c r="AA18" s="117" t="s">
        <v>130</v>
      </c>
      <c r="AB18" s="116">
        <v>1</v>
      </c>
      <c r="AC18" s="117" t="s">
        <v>130</v>
      </c>
      <c r="AD18" s="116">
        <v>1</v>
      </c>
      <c r="AE18" s="117" t="s">
        <v>130</v>
      </c>
      <c r="AF18" s="116">
        <v>1</v>
      </c>
      <c r="AG18" s="117" t="s">
        <v>129</v>
      </c>
      <c r="AH18" s="116">
        <v>4</v>
      </c>
      <c r="AI18" s="116">
        <v>13</v>
      </c>
      <c r="AJ18" s="116">
        <v>2</v>
      </c>
      <c r="AK18" s="117" t="s">
        <v>130</v>
      </c>
      <c r="AL18" s="116">
        <v>5</v>
      </c>
      <c r="AM18" s="116">
        <v>35</v>
      </c>
      <c r="AN18" s="116">
        <v>4</v>
      </c>
      <c r="AO18" s="116">
        <v>35</v>
      </c>
      <c r="AP18" s="116">
        <v>3</v>
      </c>
      <c r="AQ18" s="116">
        <v>3</v>
      </c>
      <c r="AR18" s="116">
        <v>22</v>
      </c>
      <c r="AS18" s="116">
        <v>25</v>
      </c>
      <c r="AT18" s="84"/>
      <c r="AU18" s="84"/>
    </row>
    <row r="19" spans="1:47" ht="24.95" customHeight="1">
      <c r="A19" s="53" t="s">
        <v>33</v>
      </c>
      <c r="B19" s="125">
        <f t="shared" si="2"/>
        <v>116</v>
      </c>
      <c r="C19" s="109">
        <v>49</v>
      </c>
      <c r="D19" s="125">
        <f t="shared" si="3"/>
        <v>167</v>
      </c>
      <c r="E19" s="111">
        <v>96</v>
      </c>
      <c r="F19" s="112">
        <v>71</v>
      </c>
      <c r="G19" s="112">
        <v>0</v>
      </c>
      <c r="H19" s="112">
        <v>0</v>
      </c>
      <c r="I19" s="112">
        <v>0</v>
      </c>
      <c r="J19" s="112">
        <v>0</v>
      </c>
      <c r="K19" s="112">
        <v>5</v>
      </c>
      <c r="L19" s="112">
        <v>19</v>
      </c>
      <c r="M19" s="111">
        <v>51</v>
      </c>
      <c r="N19" s="111">
        <v>51</v>
      </c>
      <c r="O19" s="111">
        <v>1</v>
      </c>
      <c r="P19" s="111" t="s">
        <v>129</v>
      </c>
      <c r="Q19" s="111">
        <v>4</v>
      </c>
      <c r="R19" s="111">
        <v>6</v>
      </c>
      <c r="S19" s="111">
        <v>16</v>
      </c>
      <c r="T19" s="111">
        <v>18</v>
      </c>
      <c r="U19" s="111">
        <v>1</v>
      </c>
      <c r="V19" s="111" t="s">
        <v>130</v>
      </c>
      <c r="W19" s="111">
        <v>16</v>
      </c>
      <c r="X19" s="111">
        <v>20</v>
      </c>
      <c r="Y19" s="53" t="s">
        <v>33</v>
      </c>
      <c r="Z19" s="116">
        <v>1</v>
      </c>
      <c r="AA19" s="117" t="s">
        <v>133</v>
      </c>
      <c r="AB19" s="116">
        <v>1</v>
      </c>
      <c r="AC19" s="117" t="s">
        <v>134</v>
      </c>
      <c r="AD19" s="116">
        <v>0</v>
      </c>
      <c r="AE19" s="117">
        <v>0</v>
      </c>
      <c r="AF19" s="116">
        <v>1</v>
      </c>
      <c r="AG19" s="117" t="s">
        <v>130</v>
      </c>
      <c r="AH19" s="116">
        <v>0</v>
      </c>
      <c r="AI19" s="116">
        <v>0</v>
      </c>
      <c r="AJ19" s="116">
        <v>2</v>
      </c>
      <c r="AK19" s="117" t="s">
        <v>129</v>
      </c>
      <c r="AL19" s="116">
        <v>1</v>
      </c>
      <c r="AM19" s="117" t="s">
        <v>130</v>
      </c>
      <c r="AN19" s="116">
        <v>4</v>
      </c>
      <c r="AO19" s="116">
        <v>6</v>
      </c>
      <c r="AP19" s="116">
        <v>0</v>
      </c>
      <c r="AQ19" s="116">
        <v>0</v>
      </c>
      <c r="AR19" s="116">
        <v>12</v>
      </c>
      <c r="AS19" s="116">
        <v>13</v>
      </c>
      <c r="AT19" s="84"/>
      <c r="AU19" s="84"/>
    </row>
    <row r="20" spans="1:47" ht="24.95" customHeight="1">
      <c r="A20" s="53" t="s">
        <v>34</v>
      </c>
      <c r="B20" s="125">
        <f t="shared" si="2"/>
        <v>255</v>
      </c>
      <c r="C20" s="109">
        <v>86</v>
      </c>
      <c r="D20" s="125">
        <f t="shared" si="3"/>
        <v>417</v>
      </c>
      <c r="E20" s="111">
        <v>234</v>
      </c>
      <c r="F20" s="112">
        <v>183</v>
      </c>
      <c r="G20" s="112">
        <v>6</v>
      </c>
      <c r="H20" s="112">
        <v>13</v>
      </c>
      <c r="I20" s="112">
        <v>1</v>
      </c>
      <c r="J20" s="112" t="s">
        <v>129</v>
      </c>
      <c r="K20" s="112">
        <v>12</v>
      </c>
      <c r="L20" s="112">
        <v>26</v>
      </c>
      <c r="M20" s="111">
        <v>146</v>
      </c>
      <c r="N20" s="111">
        <v>146</v>
      </c>
      <c r="O20" s="111">
        <v>1</v>
      </c>
      <c r="P20" s="111" t="s">
        <v>130</v>
      </c>
      <c r="Q20" s="111">
        <v>3</v>
      </c>
      <c r="R20" s="111">
        <v>10</v>
      </c>
      <c r="S20" s="111">
        <v>25</v>
      </c>
      <c r="T20" s="111">
        <v>56</v>
      </c>
      <c r="U20" s="111">
        <v>3</v>
      </c>
      <c r="V20" s="111">
        <v>3</v>
      </c>
      <c r="W20" s="111">
        <v>9</v>
      </c>
      <c r="X20" s="111">
        <v>22</v>
      </c>
      <c r="Y20" s="53" t="s">
        <v>34</v>
      </c>
      <c r="Z20" s="116">
        <v>3</v>
      </c>
      <c r="AA20" s="117">
        <v>5</v>
      </c>
      <c r="AB20" s="116">
        <v>2</v>
      </c>
      <c r="AC20" s="117" t="s">
        <v>135</v>
      </c>
      <c r="AD20" s="116">
        <v>0</v>
      </c>
      <c r="AE20" s="117">
        <v>0</v>
      </c>
      <c r="AF20" s="116">
        <v>0</v>
      </c>
      <c r="AG20" s="117">
        <v>0</v>
      </c>
      <c r="AH20" s="116">
        <v>0</v>
      </c>
      <c r="AI20" s="116">
        <v>0</v>
      </c>
      <c r="AJ20" s="116">
        <v>3</v>
      </c>
      <c r="AK20" s="117">
        <v>31</v>
      </c>
      <c r="AL20" s="116">
        <v>5</v>
      </c>
      <c r="AM20" s="117">
        <v>39</v>
      </c>
      <c r="AN20" s="116">
        <v>6</v>
      </c>
      <c r="AO20" s="116">
        <v>9</v>
      </c>
      <c r="AP20" s="116">
        <v>5</v>
      </c>
      <c r="AQ20" s="116">
        <v>8</v>
      </c>
      <c r="AR20" s="116">
        <v>25</v>
      </c>
      <c r="AS20" s="116">
        <v>31</v>
      </c>
      <c r="AT20" s="84"/>
      <c r="AU20" s="84"/>
    </row>
    <row r="21" spans="1:47" ht="24.95" customHeight="1">
      <c r="A21" s="53" t="s">
        <v>35</v>
      </c>
      <c r="B21" s="125">
        <f t="shared" si="2"/>
        <v>389</v>
      </c>
      <c r="C21" s="109">
        <v>182</v>
      </c>
      <c r="D21" s="125">
        <f t="shared" si="3"/>
        <v>931</v>
      </c>
      <c r="E21" s="111">
        <v>526</v>
      </c>
      <c r="F21" s="112">
        <v>405</v>
      </c>
      <c r="G21" s="112">
        <v>1</v>
      </c>
      <c r="H21" s="112" t="s">
        <v>130</v>
      </c>
      <c r="I21" s="112">
        <v>2</v>
      </c>
      <c r="J21" s="112" t="s">
        <v>130</v>
      </c>
      <c r="K21" s="112">
        <v>37</v>
      </c>
      <c r="L21" s="112">
        <v>161</v>
      </c>
      <c r="M21" s="111">
        <v>41</v>
      </c>
      <c r="N21" s="111">
        <v>41</v>
      </c>
      <c r="O21" s="111">
        <v>2</v>
      </c>
      <c r="P21" s="111" t="s">
        <v>130</v>
      </c>
      <c r="Q21" s="111">
        <v>11</v>
      </c>
      <c r="R21" s="111">
        <v>56</v>
      </c>
      <c r="S21" s="111">
        <v>112</v>
      </c>
      <c r="T21" s="111">
        <v>194</v>
      </c>
      <c r="U21" s="111">
        <v>16</v>
      </c>
      <c r="V21" s="111">
        <v>25</v>
      </c>
      <c r="W21" s="111">
        <v>101</v>
      </c>
      <c r="X21" s="111">
        <v>178</v>
      </c>
      <c r="Y21" s="53" t="s">
        <v>35</v>
      </c>
      <c r="Z21" s="116">
        <v>1</v>
      </c>
      <c r="AA21" s="117" t="s">
        <v>136</v>
      </c>
      <c r="AB21" s="116">
        <v>4</v>
      </c>
      <c r="AC21" s="117">
        <v>53</v>
      </c>
      <c r="AD21" s="116">
        <v>5</v>
      </c>
      <c r="AE21" s="117">
        <v>6</v>
      </c>
      <c r="AF21" s="116">
        <v>2</v>
      </c>
      <c r="AG21" s="117" t="s">
        <v>129</v>
      </c>
      <c r="AH21" s="116">
        <v>1</v>
      </c>
      <c r="AI21" s="117" t="s">
        <v>130</v>
      </c>
      <c r="AJ21" s="116">
        <v>3</v>
      </c>
      <c r="AK21" s="117">
        <v>40</v>
      </c>
      <c r="AL21" s="116">
        <v>2</v>
      </c>
      <c r="AM21" s="117" t="s">
        <v>130</v>
      </c>
      <c r="AN21" s="116">
        <v>7</v>
      </c>
      <c r="AO21" s="116">
        <v>35</v>
      </c>
      <c r="AP21" s="116">
        <v>6</v>
      </c>
      <c r="AQ21" s="116">
        <v>8</v>
      </c>
      <c r="AR21" s="116">
        <v>35</v>
      </c>
      <c r="AS21" s="116">
        <v>63</v>
      </c>
      <c r="AT21" s="84"/>
      <c r="AU21" s="84"/>
    </row>
    <row r="22" spans="1:47" ht="24.95" customHeight="1">
      <c r="A22" s="53" t="s">
        <v>56</v>
      </c>
      <c r="B22" s="125">
        <f t="shared" si="2"/>
        <v>979</v>
      </c>
      <c r="C22" s="109">
        <v>422</v>
      </c>
      <c r="D22" s="125">
        <f t="shared" si="3"/>
        <v>2384</v>
      </c>
      <c r="E22" s="111">
        <v>1221</v>
      </c>
      <c r="F22" s="112">
        <v>1163</v>
      </c>
      <c r="G22" s="112">
        <v>4</v>
      </c>
      <c r="H22" s="112">
        <v>43</v>
      </c>
      <c r="I22" s="112">
        <v>3</v>
      </c>
      <c r="J22" s="112">
        <v>12</v>
      </c>
      <c r="K22" s="112">
        <v>69</v>
      </c>
      <c r="L22" s="112">
        <v>119</v>
      </c>
      <c r="M22" s="111">
        <v>17</v>
      </c>
      <c r="N22" s="111">
        <v>17</v>
      </c>
      <c r="O22" s="111">
        <v>3</v>
      </c>
      <c r="P22" s="111">
        <v>31</v>
      </c>
      <c r="Q22" s="111">
        <v>66</v>
      </c>
      <c r="R22" s="111">
        <v>177</v>
      </c>
      <c r="S22" s="111">
        <v>323</v>
      </c>
      <c r="T22" s="111">
        <v>484</v>
      </c>
      <c r="U22" s="111">
        <v>39</v>
      </c>
      <c r="V22" s="111">
        <v>40</v>
      </c>
      <c r="W22" s="111">
        <v>222</v>
      </c>
      <c r="X22" s="111">
        <v>332</v>
      </c>
      <c r="Y22" s="53" t="s">
        <v>36</v>
      </c>
      <c r="Z22" s="116">
        <v>3</v>
      </c>
      <c r="AA22" s="117">
        <v>18</v>
      </c>
      <c r="AB22" s="116">
        <v>10</v>
      </c>
      <c r="AC22" s="117">
        <v>51</v>
      </c>
      <c r="AD22" s="116">
        <v>14</v>
      </c>
      <c r="AE22" s="117">
        <v>17</v>
      </c>
      <c r="AF22" s="116">
        <v>8</v>
      </c>
      <c r="AG22" s="117">
        <v>8</v>
      </c>
      <c r="AH22" s="116">
        <v>9</v>
      </c>
      <c r="AI22" s="116">
        <v>46</v>
      </c>
      <c r="AJ22" s="116">
        <v>3</v>
      </c>
      <c r="AK22" s="117">
        <v>76</v>
      </c>
      <c r="AL22" s="116">
        <v>17</v>
      </c>
      <c r="AM22" s="116">
        <v>124</v>
      </c>
      <c r="AN22" s="116">
        <v>30</v>
      </c>
      <c r="AO22" s="116">
        <v>491</v>
      </c>
      <c r="AP22" s="116">
        <v>23</v>
      </c>
      <c r="AQ22" s="116">
        <v>161</v>
      </c>
      <c r="AR22" s="116">
        <v>116</v>
      </c>
      <c r="AS22" s="116">
        <v>137</v>
      </c>
      <c r="AT22" s="84"/>
      <c r="AU22" s="84"/>
    </row>
    <row r="23" spans="1:47" ht="24.95" customHeight="1">
      <c r="A23" s="53" t="s">
        <v>37</v>
      </c>
      <c r="B23" s="125">
        <f t="shared" si="2"/>
        <v>291</v>
      </c>
      <c r="C23" s="109">
        <v>116</v>
      </c>
      <c r="D23" s="125">
        <f t="shared" si="3"/>
        <v>641</v>
      </c>
      <c r="E23" s="111">
        <v>353</v>
      </c>
      <c r="F23" s="112">
        <v>288</v>
      </c>
      <c r="G23" s="112">
        <v>4</v>
      </c>
      <c r="H23" s="112">
        <v>6</v>
      </c>
      <c r="I23" s="112">
        <v>1</v>
      </c>
      <c r="J23" s="112" t="s">
        <v>130</v>
      </c>
      <c r="K23" s="112">
        <v>22</v>
      </c>
      <c r="L23" s="112">
        <v>43</v>
      </c>
      <c r="M23" s="111">
        <v>66</v>
      </c>
      <c r="N23" s="111">
        <v>66</v>
      </c>
      <c r="O23" s="111">
        <v>1</v>
      </c>
      <c r="P23" s="111" t="s">
        <v>130</v>
      </c>
      <c r="Q23" s="111">
        <v>9</v>
      </c>
      <c r="R23" s="111">
        <v>9</v>
      </c>
      <c r="S23" s="111">
        <v>47</v>
      </c>
      <c r="T23" s="111">
        <v>65</v>
      </c>
      <c r="U23" s="111">
        <v>12</v>
      </c>
      <c r="V23" s="111">
        <v>12</v>
      </c>
      <c r="W23" s="111">
        <v>71</v>
      </c>
      <c r="X23" s="111">
        <v>134</v>
      </c>
      <c r="Y23" s="53" t="s">
        <v>37</v>
      </c>
      <c r="Z23" s="116">
        <v>1</v>
      </c>
      <c r="AA23" s="117" t="s">
        <v>129</v>
      </c>
      <c r="AB23" s="116">
        <v>2</v>
      </c>
      <c r="AC23" s="117" t="s">
        <v>129</v>
      </c>
      <c r="AD23" s="116">
        <v>3</v>
      </c>
      <c r="AE23" s="117">
        <v>4</v>
      </c>
      <c r="AF23" s="116">
        <v>5</v>
      </c>
      <c r="AG23" s="117">
        <v>51</v>
      </c>
      <c r="AH23" s="116">
        <v>1</v>
      </c>
      <c r="AI23" s="117" t="s">
        <v>129</v>
      </c>
      <c r="AJ23" s="116">
        <v>2</v>
      </c>
      <c r="AK23" s="117" t="s">
        <v>130</v>
      </c>
      <c r="AL23" s="116">
        <v>9</v>
      </c>
      <c r="AM23" s="116">
        <v>118</v>
      </c>
      <c r="AN23" s="116">
        <v>7</v>
      </c>
      <c r="AO23" s="116">
        <v>26</v>
      </c>
      <c r="AP23" s="116">
        <v>7</v>
      </c>
      <c r="AQ23" s="116">
        <v>18</v>
      </c>
      <c r="AR23" s="116">
        <v>21</v>
      </c>
      <c r="AS23" s="116">
        <v>50</v>
      </c>
      <c r="AT23" s="84"/>
      <c r="AU23" s="84"/>
    </row>
    <row r="24" spans="1:47" ht="24.95" customHeight="1" thickBot="1">
      <c r="A24" s="54" t="s">
        <v>38</v>
      </c>
      <c r="B24" s="125">
        <f t="shared" si="2"/>
        <v>189</v>
      </c>
      <c r="C24" s="110">
        <v>63</v>
      </c>
      <c r="D24" s="125">
        <f t="shared" si="3"/>
        <v>284</v>
      </c>
      <c r="E24" s="114">
        <v>181</v>
      </c>
      <c r="F24" s="114">
        <v>103</v>
      </c>
      <c r="G24" s="114">
        <v>3</v>
      </c>
      <c r="H24" s="114">
        <v>5</v>
      </c>
      <c r="I24" s="114">
        <v>1</v>
      </c>
      <c r="J24" s="114" t="s">
        <v>136</v>
      </c>
      <c r="K24" s="114">
        <v>5</v>
      </c>
      <c r="L24" s="114">
        <v>16</v>
      </c>
      <c r="M24" s="114">
        <v>71</v>
      </c>
      <c r="N24" s="114">
        <v>71</v>
      </c>
      <c r="O24" s="114">
        <v>0</v>
      </c>
      <c r="P24" s="114">
        <v>0</v>
      </c>
      <c r="Q24" s="114">
        <v>5</v>
      </c>
      <c r="R24" s="114">
        <v>5</v>
      </c>
      <c r="S24" s="114">
        <v>28</v>
      </c>
      <c r="T24" s="114">
        <v>31</v>
      </c>
      <c r="U24" s="114">
        <v>3</v>
      </c>
      <c r="V24" s="114">
        <v>3</v>
      </c>
      <c r="W24" s="114">
        <v>10</v>
      </c>
      <c r="X24" s="114">
        <v>13</v>
      </c>
      <c r="Y24" s="54" t="s">
        <v>38</v>
      </c>
      <c r="Z24" s="118">
        <v>1</v>
      </c>
      <c r="AA24" s="119" t="s">
        <v>130</v>
      </c>
      <c r="AB24" s="118">
        <v>1</v>
      </c>
      <c r="AC24" s="119" t="s">
        <v>137</v>
      </c>
      <c r="AD24" s="118">
        <v>1</v>
      </c>
      <c r="AE24" s="119" t="s">
        <v>130</v>
      </c>
      <c r="AF24" s="118">
        <v>1</v>
      </c>
      <c r="AG24" s="119" t="s">
        <v>129</v>
      </c>
      <c r="AH24" s="118">
        <v>0</v>
      </c>
      <c r="AI24" s="118">
        <v>0</v>
      </c>
      <c r="AJ24" s="118">
        <v>2</v>
      </c>
      <c r="AK24" s="119" t="s">
        <v>129</v>
      </c>
      <c r="AL24" s="118">
        <v>4</v>
      </c>
      <c r="AM24" s="118">
        <v>43</v>
      </c>
      <c r="AN24" s="118">
        <v>3</v>
      </c>
      <c r="AO24" s="118">
        <v>6</v>
      </c>
      <c r="AP24" s="118">
        <v>6</v>
      </c>
      <c r="AQ24" s="118">
        <v>7</v>
      </c>
      <c r="AR24" s="118">
        <v>44</v>
      </c>
      <c r="AS24" s="118">
        <v>46</v>
      </c>
      <c r="AT24" s="84"/>
      <c r="AU24" s="84"/>
    </row>
    <row r="25" spans="1:47" s="42" customFormat="1" ht="14.25" customHeight="1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 t="s">
        <v>138</v>
      </c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3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42" t="s">
        <v>141</v>
      </c>
      <c r="AK25" s="144"/>
      <c r="AL25" s="144"/>
      <c r="AM25" s="144"/>
      <c r="AN25" s="144"/>
      <c r="AO25" s="144"/>
      <c r="AP25" s="144"/>
      <c r="AQ25" s="144"/>
      <c r="AR25" s="144"/>
      <c r="AS25" s="144"/>
    </row>
    <row r="26" spans="1:47" ht="14.25" customHeight="1">
      <c r="A26" s="22"/>
      <c r="B26" s="92"/>
      <c r="C26" s="92"/>
      <c r="D26" s="92"/>
      <c r="E26" s="22"/>
      <c r="F26" s="22"/>
      <c r="G26" s="22"/>
      <c r="H26" s="38"/>
      <c r="I26" s="22"/>
      <c r="J26" s="22"/>
      <c r="K26" s="22"/>
      <c r="L26" s="22"/>
      <c r="M26" s="22"/>
      <c r="N26" s="22"/>
      <c r="O26" s="22"/>
      <c r="P26" s="22"/>
      <c r="Y26" s="22"/>
    </row>
    <row r="27" spans="1:47" ht="14.25" customHeight="1">
      <c r="A27" s="22"/>
      <c r="B27" s="92"/>
      <c r="C27" s="92"/>
      <c r="D27" s="92"/>
      <c r="E27" s="22"/>
      <c r="F27" s="22"/>
      <c r="G27" s="22"/>
      <c r="H27" s="38"/>
      <c r="I27" s="22"/>
      <c r="J27" s="22"/>
      <c r="K27" s="22"/>
      <c r="L27" s="22"/>
      <c r="M27" s="22"/>
      <c r="N27" s="22"/>
      <c r="O27" s="22"/>
      <c r="P27" s="22"/>
      <c r="Y27" s="22"/>
    </row>
    <row r="28" spans="1:47" ht="14.25" customHeight="1">
      <c r="B28" s="92"/>
      <c r="C28" s="92"/>
      <c r="D28" s="92"/>
      <c r="H28" s="38"/>
    </row>
    <row r="29" spans="1:47" ht="14.25" customHeight="1">
      <c r="B29" s="92"/>
      <c r="C29" s="92"/>
      <c r="D29" s="92"/>
      <c r="H29" s="38"/>
    </row>
    <row r="30" spans="1:47" ht="14.25" customHeight="1">
      <c r="B30" s="92"/>
      <c r="C30" s="92"/>
      <c r="D30" s="92"/>
      <c r="H30" s="38"/>
    </row>
    <row r="31" spans="1:47" ht="14.25" customHeight="1">
      <c r="B31" s="92"/>
      <c r="C31" s="92"/>
      <c r="D31" s="92"/>
      <c r="H31" s="38"/>
    </row>
    <row r="32" spans="1:47" ht="14.25" customHeight="1">
      <c r="B32" s="92"/>
      <c r="C32" s="92"/>
      <c r="D32" s="92"/>
      <c r="H32" s="38"/>
    </row>
    <row r="33" spans="2:8" ht="14.25" customHeight="1">
      <c r="B33" s="92"/>
      <c r="C33" s="92"/>
      <c r="D33" s="92"/>
      <c r="H33" s="38"/>
    </row>
    <row r="34" spans="2:8" ht="14.25" customHeight="1">
      <c r="B34" s="92"/>
      <c r="C34" s="92"/>
      <c r="D34" s="92"/>
      <c r="H34" s="38"/>
    </row>
    <row r="35" spans="2:8" ht="14.25" customHeight="1">
      <c r="B35" s="62"/>
      <c r="C35" s="62"/>
      <c r="H35" s="38"/>
    </row>
    <row r="36" spans="2:8" ht="14.25" customHeight="1">
      <c r="B36" s="62"/>
      <c r="C36" s="62"/>
      <c r="H36" s="38"/>
    </row>
    <row r="37" spans="2:8" ht="14.25" customHeight="1">
      <c r="B37" s="62"/>
      <c r="C37" s="62"/>
      <c r="H37" s="38"/>
    </row>
    <row r="38" spans="2:8" ht="14.25" customHeight="1">
      <c r="B38" s="62"/>
      <c r="C38" s="62"/>
      <c r="H38" s="38"/>
    </row>
    <row r="39" spans="2:8" ht="14.25" customHeight="1">
      <c r="B39" s="62"/>
      <c r="C39" s="62"/>
      <c r="H39" s="38"/>
    </row>
    <row r="40" spans="2:8">
      <c r="B40" s="62"/>
      <c r="C40" s="62"/>
      <c r="H40" s="38"/>
    </row>
    <row r="41" spans="2:8">
      <c r="H41" s="38"/>
    </row>
  </sheetData>
  <mergeCells count="70">
    <mergeCell ref="AS8:AS9"/>
    <mergeCell ref="AI8:AI9"/>
    <mergeCell ref="AJ8:AJ9"/>
    <mergeCell ref="AK8:AK9"/>
    <mergeCell ref="AL8:AL9"/>
    <mergeCell ref="AM8:AM9"/>
    <mergeCell ref="AQ8:AQ9"/>
    <mergeCell ref="AD8:AD9"/>
    <mergeCell ref="AE8:AE9"/>
    <mergeCell ref="AO8:AO9"/>
    <mergeCell ref="AP8:AP9"/>
    <mergeCell ref="AR8:AR9"/>
    <mergeCell ref="M7:N7"/>
    <mergeCell ref="G8:G9"/>
    <mergeCell ref="H8:H9"/>
    <mergeCell ref="B8:C8"/>
    <mergeCell ref="D8:F8"/>
    <mergeCell ref="B7:F7"/>
    <mergeCell ref="I8:I9"/>
    <mergeCell ref="J8:J9"/>
    <mergeCell ref="K8:K9"/>
    <mergeCell ref="L8:L9"/>
    <mergeCell ref="AJ25:AS25"/>
    <mergeCell ref="AF8:AF9"/>
    <mergeCell ref="AG8:AG9"/>
    <mergeCell ref="AH8:AH9"/>
    <mergeCell ref="Y7:Y9"/>
    <mergeCell ref="AL7:AM7"/>
    <mergeCell ref="AN7:AO7"/>
    <mergeCell ref="AP7:AQ7"/>
    <mergeCell ref="AN8:AN9"/>
    <mergeCell ref="Z8:Z9"/>
    <mergeCell ref="AA8:AA9"/>
    <mergeCell ref="AB8:AB9"/>
    <mergeCell ref="Z7:AA7"/>
    <mergeCell ref="AB7:AC7"/>
    <mergeCell ref="AD7:AE7"/>
    <mergeCell ref="AC8:AC9"/>
    <mergeCell ref="Y4:AI4"/>
    <mergeCell ref="A25:L25"/>
    <mergeCell ref="M25:X25"/>
    <mergeCell ref="U8:U9"/>
    <mergeCell ref="V8:V9"/>
    <mergeCell ref="W8:W9"/>
    <mergeCell ref="X8:X9"/>
    <mergeCell ref="R8:R9"/>
    <mergeCell ref="N8:N9"/>
    <mergeCell ref="O8:O9"/>
    <mergeCell ref="P8:P9"/>
    <mergeCell ref="Q8:Q9"/>
    <mergeCell ref="S8:S9"/>
    <mergeCell ref="T8:T9"/>
    <mergeCell ref="Y25:AI25"/>
    <mergeCell ref="M8:M9"/>
    <mergeCell ref="AF7:AG7"/>
    <mergeCell ref="AJ4:AS4"/>
    <mergeCell ref="A7:A9"/>
    <mergeCell ref="G7:H7"/>
    <mergeCell ref="I7:J7"/>
    <mergeCell ref="AH7:AI7"/>
    <mergeCell ref="AJ7:AK7"/>
    <mergeCell ref="O7:P7"/>
    <mergeCell ref="Q7:R7"/>
    <mergeCell ref="K7:L7"/>
    <mergeCell ref="AR7:AS7"/>
    <mergeCell ref="A4:L4"/>
    <mergeCell ref="M4:X4"/>
    <mergeCell ref="S7:T7"/>
    <mergeCell ref="U7:V7"/>
    <mergeCell ref="W7:X7"/>
  </mergeCells>
  <phoneticPr fontId="33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colBreaks count="3" manualBreakCount="3">
    <brk id="12" max="26" man="1"/>
    <brk id="24" max="26" man="1"/>
    <brk id="35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55</vt:lpstr>
      <vt:lpstr>1.사업체 총괄</vt:lpstr>
      <vt:lpstr>2.종사자규모별 사업체수 및 종사자수</vt:lpstr>
      <vt:lpstr>3.산업별 사업체수 및 종사자수</vt:lpstr>
      <vt:lpstr>'1.사업체 총괄'!Print_Area</vt:lpstr>
      <vt:lpstr>'2.종사자규모별 사업체수 및 종사자수'!Print_Area</vt:lpstr>
      <vt:lpstr>'3.산업별 사업체수 및 종사자수'!Print_Area</vt:lpstr>
      <vt:lpstr>'55'!Print_Area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기감실</dc:creator>
  <cp:lastModifiedBy>yd</cp:lastModifiedBy>
  <cp:lastPrinted>2026-04-03T01:59:44Z</cp:lastPrinted>
  <dcterms:created xsi:type="dcterms:W3CDTF">2008-12-23T01:30:09Z</dcterms:created>
  <dcterms:modified xsi:type="dcterms:W3CDTF">2026-04-14T02:09:08Z</dcterms:modified>
</cp:coreProperties>
</file>